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defaultThemeVersion="153222"/>
  <mc:AlternateContent xmlns:mc="http://schemas.openxmlformats.org/markup-compatibility/2006">
    <mc:Choice Requires="x15">
      <x15ac:absPath xmlns:x15ac="http://schemas.microsoft.com/office/spreadsheetml/2010/11/ac" url="C:\Users\Ngan\Downloads\STP303\Input - ASM2\"/>
    </mc:Choice>
  </mc:AlternateContent>
  <bookViews>
    <workbookView xWindow="0" yWindow="0" windowWidth="19130" windowHeight="6740" tabRatio="887" activeTab="1"/>
  </bookViews>
  <sheets>
    <sheet name="Cover" sheetId="1" r:id="rId1"/>
    <sheet name="TestReport" sheetId="10" r:id="rId2"/>
    <sheet name="Nokia 8.1, Android 11" sheetId="54" r:id="rId3"/>
    <sheet name="Defect_log (Android 11)" sheetId="56" r:id="rId4"/>
    <sheet name="Redmi Note10Pro, Android 12" sheetId="58" r:id="rId5"/>
    <sheet name="Defect_log (Android 12)" sheetId="59" r:id="rId6"/>
    <sheet name="Permisison Matrix" sheetId="18" r:id="rId7"/>
  </sheets>
  <definedNames>
    <definedName name="_xlnm._FilterDatabase" localSheetId="2" hidden="1">'Nokia 8.1, Android 11'!$A$8:$I$55</definedName>
    <definedName name="_xlnm._FilterDatabase" localSheetId="4" hidden="1">'Redmi Note10Pro, Android 12'!$A$8:$I$55</definedName>
    <definedName name="Category" localSheetId="5">#REF!</definedName>
    <definedName name="Category" localSheetId="2">#REF!</definedName>
    <definedName name="Category" localSheetId="4">#REF!</definedName>
    <definedName name="Category">#REF!</definedName>
    <definedName name="_xlnm.Print_Area" localSheetId="2">'Nokia 8.1, Android 11'!$A$1:$I$55</definedName>
    <definedName name="_xlnm.Print_Area" localSheetId="4">'Redmi Note10Pro, Android 12'!$A$1:$I$55</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7" i="10" l="1"/>
  <c r="G12" i="10"/>
  <c r="F12" i="10"/>
  <c r="E12" i="10"/>
  <c r="D12" i="10"/>
  <c r="H55" i="58"/>
  <c r="A55" i="58"/>
  <c r="H54" i="58"/>
  <c r="A54" i="58"/>
  <c r="H53" i="58"/>
  <c r="A53" i="58"/>
  <c r="H51" i="58"/>
  <c r="A51" i="58"/>
  <c r="H50" i="58"/>
  <c r="A50" i="58"/>
  <c r="H49" i="58"/>
  <c r="A49" i="58"/>
  <c r="H47" i="58"/>
  <c r="A47" i="58"/>
  <c r="H46" i="58"/>
  <c r="A46" i="58"/>
  <c r="H45" i="58"/>
  <c r="A45" i="58"/>
  <c r="H43" i="58"/>
  <c r="A43" i="58"/>
  <c r="H42" i="58"/>
  <c r="A42" i="58"/>
  <c r="H41" i="58"/>
  <c r="A41" i="58"/>
  <c r="H39" i="58"/>
  <c r="A39" i="58"/>
  <c r="H38" i="58"/>
  <c r="A38" i="58"/>
  <c r="H37" i="58"/>
  <c r="A37" i="58"/>
  <c r="H36" i="58"/>
  <c r="A36" i="58"/>
  <c r="H35" i="58"/>
  <c r="A35" i="58"/>
  <c r="H34" i="58"/>
  <c r="A34" i="58"/>
  <c r="H32" i="58"/>
  <c r="A32" i="58"/>
  <c r="H31" i="58"/>
  <c r="A31" i="58"/>
  <c r="H30" i="58"/>
  <c r="A30" i="58"/>
  <c r="H29" i="58"/>
  <c r="A29" i="58"/>
  <c r="H28" i="58"/>
  <c r="A28" i="58"/>
  <c r="H26" i="58"/>
  <c r="A26" i="58"/>
  <c r="H24" i="58"/>
  <c r="A24" i="58"/>
  <c r="H23" i="58"/>
  <c r="A23" i="58"/>
  <c r="H22" i="58"/>
  <c r="A22" i="58"/>
  <c r="H21" i="58"/>
  <c r="A21" i="58"/>
  <c r="H20" i="58"/>
  <c r="A20" i="58"/>
  <c r="H19" i="58"/>
  <c r="A19" i="58"/>
  <c r="H18" i="58"/>
  <c r="A18" i="58"/>
  <c r="H16" i="58"/>
  <c r="A16" i="58"/>
  <c r="H15" i="58"/>
  <c r="A15" i="58"/>
  <c r="H14" i="58"/>
  <c r="A14" i="58"/>
  <c r="H13" i="58"/>
  <c r="A13" i="58"/>
  <c r="H12" i="58"/>
  <c r="A12" i="58"/>
  <c r="H11" i="58"/>
  <c r="A11" i="58"/>
  <c r="H10" i="58"/>
  <c r="A10" i="58"/>
  <c r="D5" i="58"/>
  <c r="C5" i="58"/>
  <c r="B5" i="58"/>
  <c r="A5" i="58"/>
  <c r="H55" i="54"/>
  <c r="H54" i="54"/>
  <c r="H53" i="54"/>
  <c r="H51" i="54"/>
  <c r="H50" i="54"/>
  <c r="H49" i="54"/>
  <c r="H47" i="54"/>
  <c r="H46" i="54"/>
  <c r="H45" i="54"/>
  <c r="H43" i="54"/>
  <c r="H42" i="54"/>
  <c r="H41" i="54"/>
  <c r="H39" i="54"/>
  <c r="H38" i="54"/>
  <c r="H37" i="54"/>
  <c r="A53" i="54"/>
  <c r="A54" i="54"/>
  <c r="A55" i="54"/>
  <c r="A51" i="54"/>
  <c r="A50" i="54"/>
  <c r="A46" i="54"/>
  <c r="A47" i="54"/>
  <c r="A49" i="54"/>
  <c r="A45" i="54"/>
  <c r="A37" i="54"/>
  <c r="A38" i="54"/>
  <c r="A39" i="54"/>
  <c r="A41" i="54"/>
  <c r="A42" i="54"/>
  <c r="A43" i="54"/>
  <c r="A36" i="54"/>
  <c r="A29" i="54"/>
  <c r="H29" i="54"/>
  <c r="E5" i="58" l="1"/>
  <c r="H12" i="10" s="1"/>
  <c r="A6" i="58"/>
  <c r="C6" i="58"/>
  <c r="B6" i="58"/>
  <c r="D6" i="58"/>
  <c r="C3" i="10"/>
  <c r="C5" i="10"/>
  <c r="G5" i="10"/>
  <c r="H35" i="54"/>
  <c r="H34" i="54"/>
  <c r="A35" i="54"/>
  <c r="A34" i="54"/>
  <c r="A32" i="54"/>
  <c r="H32" i="54"/>
  <c r="A31" i="54"/>
  <c r="H31" i="54"/>
  <c r="A30" i="54"/>
  <c r="H30" i="54"/>
  <c r="A28" i="54"/>
  <c r="H28" i="54"/>
  <c r="A26" i="54"/>
  <c r="H26" i="54"/>
  <c r="A24" i="54"/>
  <c r="H24" i="54"/>
  <c r="A23" i="54"/>
  <c r="H23" i="54"/>
  <c r="A22" i="54"/>
  <c r="H22" i="54"/>
  <c r="A21" i="54"/>
  <c r="H21" i="54"/>
  <c r="A16" i="54"/>
  <c r="H16" i="54"/>
  <c r="A15" i="54"/>
  <c r="H15" i="54"/>
  <c r="A14" i="54"/>
  <c r="H14" i="54"/>
  <c r="A13" i="54"/>
  <c r="H13" i="54"/>
  <c r="A5" i="54" l="1"/>
  <c r="A12" i="54" l="1"/>
  <c r="H12" i="54"/>
  <c r="A11" i="54"/>
  <c r="H11" i="54"/>
  <c r="G4" i="10" l="1"/>
  <c r="G3" i="10"/>
  <c r="C4" i="10"/>
  <c r="H18" i="54" l="1"/>
  <c r="H19" i="54"/>
  <c r="H20" i="54"/>
  <c r="H36" i="54"/>
  <c r="H10" i="54"/>
  <c r="A20" i="54"/>
  <c r="A19" i="54"/>
  <c r="A18" i="54"/>
  <c r="A10" i="54"/>
  <c r="E5" i="54" l="1"/>
  <c r="A6" i="54" s="1"/>
  <c r="D5" i="54"/>
  <c r="G11" i="10" s="1"/>
  <c r="C5" i="54"/>
  <c r="F11" i="10" s="1"/>
  <c r="B5" i="54"/>
  <c r="E11" i="10" s="1"/>
  <c r="D11" i="10"/>
  <c r="B6" i="54" l="1"/>
  <c r="D6" i="54"/>
  <c r="C6" i="54"/>
  <c r="H11" i="10"/>
  <c r="E17" i="10" l="1"/>
  <c r="G17" i="10"/>
  <c r="F17" i="10" l="1"/>
  <c r="H17" i="10"/>
  <c r="E20" i="10" s="1"/>
  <c r="E19" i="10" l="1"/>
</calcChain>
</file>

<file path=xl/comments1.xml><?xml version="1.0" encoding="utf-8"?>
<comments xmlns="http://schemas.openxmlformats.org/spreadsheetml/2006/main">
  <authors>
    <author>My PC</author>
  </authors>
  <commentList>
    <comment ref="I8" authorId="0" shapeId="0">
      <text>
        <r>
          <rPr>
            <b/>
            <sz val="9"/>
            <color indexed="81"/>
            <rFont val="Tahoma"/>
            <family val="2"/>
          </rPr>
          <t>My PC:</t>
        </r>
        <r>
          <rPr>
            <sz val="9"/>
            <color indexed="81"/>
            <rFont val="Tahoma"/>
            <family val="2"/>
          </rPr>
          <t xml:space="preserve">
Định dang dd/mm/yyy</t>
        </r>
      </text>
    </comment>
  </commentList>
</comments>
</file>

<file path=xl/sharedStrings.xml><?xml version="1.0" encoding="utf-8"?>
<sst xmlns="http://schemas.openxmlformats.org/spreadsheetml/2006/main" count="709" uniqueCount="254">
  <si>
    <t>TEST CASE</t>
  </si>
  <si>
    <t>Project Name</t>
  </si>
  <si>
    <t>Creator</t>
  </si>
  <si>
    <t>Project Code</t>
  </si>
  <si>
    <t>Reviewer/Approver</t>
  </si>
  <si>
    <t>Document Code</t>
  </si>
  <si>
    <t>Issue Date</t>
  </si>
  <si>
    <t>Version</t>
  </si>
  <si>
    <t>Record of change</t>
  </si>
  <si>
    <t>Change Item</t>
  </si>
  <si>
    <t>Change description</t>
  </si>
  <si>
    <t>Module Code</t>
  </si>
  <si>
    <t>Test requirement</t>
  </si>
  <si>
    <t>Tester</t>
  </si>
  <si>
    <t>Pass</t>
  </si>
  <si>
    <t>Fail</t>
  </si>
  <si>
    <t>Untested</t>
  </si>
  <si>
    <t>N/A</t>
  </si>
  <si>
    <t>Number of Test cases</t>
  </si>
  <si>
    <t>ID</t>
  </si>
  <si>
    <t>Test Case Description</t>
  </si>
  <si>
    <t>Pre-condition</t>
  </si>
  <si>
    <t>Test Case Procedure</t>
  </si>
  <si>
    <t>Expected Output</t>
  </si>
  <si>
    <t>Test date</t>
  </si>
  <si>
    <t>Note</t>
  </si>
  <si>
    <t>Result</t>
  </si>
  <si>
    <t>TEST REPORT</t>
  </si>
  <si>
    <t>Notes</t>
  </si>
  <si>
    <t>No</t>
  </si>
  <si>
    <t>Number of  test cases</t>
  </si>
  <si>
    <t>Sub total</t>
  </si>
  <si>
    <t>Test coverage</t>
  </si>
  <si>
    <t>%</t>
  </si>
  <si>
    <t>Test successful coverage</t>
  </si>
  <si>
    <t xml:space="preserve">Ensure that all features listed below work properly without any errors when using the below browsers.
- Edge in latest version 
- Google Chrome in latest version </t>
  </si>
  <si>
    <t>Function List</t>
  </si>
  <si>
    <t>Admin</t>
  </si>
  <si>
    <t>Y</t>
  </si>
  <si>
    <t>Others</t>
  </si>
  <si>
    <t>Y*</t>
  </si>
  <si>
    <t>N</t>
  </si>
  <si>
    <t>Test Items</t>
  </si>
  <si>
    <t>NT</t>
  </si>
  <si>
    <t>ID Name</t>
  </si>
  <si>
    <t>Change Date</t>
  </si>
  <si>
    <t>Item Test</t>
  </si>
  <si>
    <t>Common Role</t>
  </si>
  <si>
    <t>Manager</t>
  </si>
  <si>
    <t>Employee</t>
  </si>
  <si>
    <t>Director</t>
  </si>
  <si>
    <t>Internship</t>
  </si>
  <si>
    <t>Ngân Phạm</t>
  </si>
  <si>
    <t>Mentor</t>
  </si>
  <si>
    <t>Bug list</t>
  </si>
  <si>
    <t>Defect ID</t>
  </si>
  <si>
    <t>Module/Function</t>
  </si>
  <si>
    <t>Title</t>
  </si>
  <si>
    <t>Description</t>
  </si>
  <si>
    <t>QC Activity</t>
  </si>
  <si>
    <t>Severity</t>
  </si>
  <si>
    <t>Priority</t>
  </si>
  <si>
    <t>Status</t>
  </si>
  <si>
    <t>Created Date</t>
  </si>
  <si>
    <t>Assigned to</t>
  </si>
  <si>
    <t>Corrective Action</t>
  </si>
  <si>
    <t>Design Review</t>
  </si>
  <si>
    <t>Cosmetic</t>
  </si>
  <si>
    <t>High</t>
  </si>
  <si>
    <t>Assigned</t>
  </si>
  <si>
    <t>NganPL</t>
  </si>
  <si>
    <t>Medium</t>
  </si>
  <si>
    <t>1.1. Luồng đăng ký tài khoản</t>
  </si>
  <si>
    <t>Kiểm tra màn hình đăng ký tài khoản</t>
  </si>
  <si>
    <t>Cài đặt ứng dụng thành công</t>
  </si>
  <si>
    <t>1. Mở ứng dụng
2. Nhấn 'Đăng ký tài khoản'</t>
  </si>
  <si>
    <t xml:space="preserve">1. Hiển thị màn hình đăng nhập vào ứng dụng
2. Hiển thị cửa sổ pop-up như sau
</t>
  </si>
  <si>
    <t>Đăng ký thất bại khi để trống username</t>
  </si>
  <si>
    <t>Cài đặt ứng dụng thành công
Test data:
-user: ""
-password: Funix@123</t>
  </si>
  <si>
    <t>1. Mở ứng dụng
2. Nhấn 'Đăng ký tài khoản'
3. Nhập test data
4. Nhấn Đồng ý</t>
  </si>
  <si>
    <t>1. Hiển thị màn hình đăng nhập vào ứng dụng
2. Hiển thị cửa sổ pop-up để đăng ký tài khoản
3. Hiển thị đúng thông tin trong test data
4. Hiển thị thông báo 'Tài khoản hoặc mật khẩu không hợp lệ"</t>
  </si>
  <si>
    <t>Đăng ký thất bại khi để trống password</t>
  </si>
  <si>
    <t>Cài đặt ứng dụng thành công
Test data:
-user: Funix
-password: ""</t>
  </si>
  <si>
    <t>Đăng ký thất bại khi username đã tồn tại trong hệ thống</t>
  </si>
  <si>
    <t>Cài đặt ứng dụng thành công
Test data:
-user: Funix (đã tồn tại)
-password: Funix@123</t>
  </si>
  <si>
    <t>1. Hiển thị màn hình đăng nhập vào ứng dụng
2. Hiển thị cửa sổ pop-up để đăng ký tài khoản
3. Hiển thị đúng thông tin trong test data
4. Hiển thị thông báo 'Tài khoản đã tồn tại"</t>
  </si>
  <si>
    <t>Đăng ký thất bại khi password không hợp lệ</t>
  </si>
  <si>
    <t>1. Hiển thị màn hình đăng nhập vào ứng dụng
2. Hiển thị cửa sổ pop-up để đăng ký tài khoản
3. Hiển thị đúng thông tin trong test data
4. Hiển thị thông báo “Mật khẩu không hợp lệ, mật khẩu phải tối thiểu 8 kí tự, bao gồm chữ hoa, thường, số và kí tự đặc biệt”</t>
  </si>
  <si>
    <t>Cài đặt ứng dụng thành công
Test data:
-user: Funix
-password: Fu123</t>
  </si>
  <si>
    <t>Đăng ký thành công khi username chưa tồn tại trong hệ thống và password hợp lệ có ít nhất 8 ký tự gồm chữ hoa, chữ thường, số và ký tự đặc biệt</t>
  </si>
  <si>
    <t>Cài đặt ứng dụng thành công
Test data:
-user: Funix
-password: Funix@123</t>
  </si>
  <si>
    <t>1. Hiển thị màn hình đăng nhập vào ứng dụng
2. Hiển thị cửa sổ pop-up để đăng ký tài khoản
3. Hiển thị đúng thông tin trong test data
4. Hiển thị thông báo “Đăng ký tài khoản thành công"</t>
  </si>
  <si>
    <t>Hủy đăng ký tài khoản</t>
  </si>
  <si>
    <t>1. Mở ứng dụng
2. Nhấn 'Đăng ký tài khoản'
3. Nhập test data
4. Nhấn Hủy</t>
  </si>
  <si>
    <t>1.2. Luồng đăng nhập</t>
  </si>
  <si>
    <t>Kiểm tra màn hình đăng nhập tài khoản</t>
  </si>
  <si>
    <t>1. Mở ứng dụng</t>
  </si>
  <si>
    <t xml:space="preserve">1. Hiển thị màn hình đăng nhập vào ứng dụng
</t>
  </si>
  <si>
    <t>Đăng nhập không thành công với username không tồn tại tong hệ thống</t>
  </si>
  <si>
    <t>1. Mở ứng dụng
2. Nhập test data
3. Nhấn đăng nhập</t>
  </si>
  <si>
    <t>1. Hiển thị màn hình đăng nhập vào ứng dụng
2. Hiển thị đúng thông tin trong test data
3. Hiển thị thông báo “Tài khoản không tồn tại"</t>
  </si>
  <si>
    <t>Đăng nhập không thành công khi để trống username</t>
  </si>
  <si>
    <t>Cài đặt ứng dụng thành công
Test data:
-username: ""
-password: Funix@123</t>
  </si>
  <si>
    <t>1. Hiển thị màn hình đăng nhập vào ứng dụng
2. Hiển thị đúng thông tin trong test data
3. Hiển thị thông báo “Tài khoản hoặc mật khẩu không hợp lệ"</t>
  </si>
  <si>
    <t>Đăng nhập không thành công khi để trống password</t>
  </si>
  <si>
    <t>Cài đặt ứng dụng thành công
Test data:
-username: Funix
-password: ""</t>
  </si>
  <si>
    <t xml:space="preserve">Đăng nhập không thành công khi password không hợp lệ </t>
  </si>
  <si>
    <t>Cài đặt ứng dụng thành công
Test data:
-username: Funix
-password: Funix123</t>
  </si>
  <si>
    <t>1. Hiển thị màn hình đăng nhập vào ứng dụng
2. Hiển thị đúng thông tin trong test data
3. Hiển thị thông báo “Mật khẩu không hợp lệ, mật khẩu phải tối thiểu 8 kí tự, bao gồm chữ hoa, chữ thường, số và ký tự đặc biệt "</t>
  </si>
  <si>
    <t>Đăng nhập không thành công khi sai password</t>
  </si>
  <si>
    <t>Cài đặt ứng dụng thành công
Test data:
-username: Funix
-password: Funix@1234</t>
  </si>
  <si>
    <t>1. Hiển thị màn hình đăng nhập vào ứng dụng
2. Hiển thị đúng thông tin trong test data
3. Hiển thị thông báo “Sai mật khẩu"</t>
  </si>
  <si>
    <t>Đăng nhập thành công khi username đã đăng ký và password hợp lệ có ít nhất 8 ký tự gồm chữ hoa, chữ thường, số và ký tự đặc biệt</t>
  </si>
  <si>
    <t>Cài đặt ứng dụng thành công
Test data:
-username: Funix
-password: Funix@123</t>
  </si>
  <si>
    <t>1. Hiển thị màn hình đăng nhập vào ứng dụng
2. Hiển thị đúng thông tin trong test data
3. Hiển thị thông báo “Đăng nhập tài khoản thành công"</t>
  </si>
  <si>
    <t>Đăng xuất tài khoản thành công</t>
  </si>
  <si>
    <t>1. Mở ứng dụng
2. Nhập test data
3. Nhấn đăng nhập
4. Click vào nút biểu tượng 3 chấm phía trên phải màn hình
5. Nhấn Đăng xuất</t>
  </si>
  <si>
    <t>1. Hiển thị màn hình đăng nhập vào ứng dụng
2. Hiển thị đúng thông tin trong test data
3. Hiển thị thông báo “Đăng nhập tài khoản thành công"
4. Hiển thị danh sách chọn 1 trong 3: Thông tin, Đổi mật khẩu, Đăng xuất
5. Đăng xuất thành công, quay về màn hình chính (màn hình đăng nhập và đăng ký)</t>
  </si>
  <si>
    <t>1.3. Luồng đăng xuất</t>
  </si>
  <si>
    <t>1.4. Luồng lấy lại mật khẩu</t>
  </si>
  <si>
    <t>Lấy lại mật khẩu thành công bằng email hợp lệ</t>
  </si>
  <si>
    <t>Lấy lại mật khẩu thành công bằng số điện thoại hợp lệ</t>
  </si>
  <si>
    <t>- Cài đặt ứng dụng thành công
- Đã có tài khoản đăng ký</t>
  </si>
  <si>
    <t>- Cài đặt ứng dụng thành công
- Đã có tài khoản đăng ký
- Test data:
 + phone: 0934025488</t>
  </si>
  <si>
    <t>- Cài đặt ứng dụng thành công
- Đã có tài khoản đăng ký
- Test data:
 + email: nganpl@18343</t>
  </si>
  <si>
    <t>1. Nhấn 'Quên mật khẩu?'
2. Chọn Email
3. Điền test data vào ô Thông tin email
4. Nhấn Đồng ý</t>
  </si>
  <si>
    <t>1. Hiển thị cửa sổ pop-up Quên mật khẩu?
2. Tick vào ô Email
3. Thông tin email được điền giống với test data
4. Hiển thị thông báo "Mật khẩu mới sẽ được gửi về địa chỉ email ...”</t>
  </si>
  <si>
    <t>1. Hiển thị cửa sổ pop-up Quên mật khẩu?
2. Tick vào ô Email
3. Thông tin email được điền giống với test data
4. Hiển thị thông báo "Email hoặc số điện thoại không hợp lệ”</t>
  </si>
  <si>
    <t>Lấy lại mật khẩu thất bại bằng email sai định dạng</t>
  </si>
  <si>
    <t>Lấy lại mật khẩu thất bại bằng số điện thoại sai định dạng</t>
  </si>
  <si>
    <t>- Cài đặt ứng dụng thành công
- Đã có tài khoản đăng ký
- Test data:
 + phone: 09340254@@</t>
  </si>
  <si>
    <t>1. Nhấn 'Quên mật khẩu?'
2. Chọn Phone
3. Điền test data vào ô Thông tin số điện thoại
4. Nhấn Đồng ý</t>
  </si>
  <si>
    <t>1. Hiển thị cửa sổ pop-up Quên mật khẩu?
2. Tick vào ô Phone
3. Thông tin số điện thoạil được điền giống với test data
4. Hiển thị thông báo "Mật khẩu mới sẽ được gửi về số điện thoại ...”</t>
  </si>
  <si>
    <t>1. Hiển thị cửa sổ pop-up Quên mật khẩu?
2. Tick vào ô Phone
3. Thông tin số điện thoạil được điền giống với test data
4. Hiển thị thông báo "Email hoặc số điện thoại không hợp lệ”</t>
  </si>
  <si>
    <t>1.5. Luồng đổi mật khẩu</t>
  </si>
  <si>
    <t>Kiểm tra màn hình Quên mật khẩu?</t>
  </si>
  <si>
    <t>1. Nhấn 'Quên mật khẩu?'</t>
  </si>
  <si>
    <t xml:space="preserve">1. Hiển thị cửa sổ pop-up Quên mật khẩu? như hình
</t>
  </si>
  <si>
    <t>Kiểm tra màn hình Đổi mật khẩu</t>
  </si>
  <si>
    <t>1. Đăng nhập thành công</t>
  </si>
  <si>
    <t>1. Đăng nhập thành công
2. Click vào nút biểu tượng 3 chấm phía trên phải màn hình
3. Nhấn Đổi mật khẩu</t>
  </si>
  <si>
    <t xml:space="preserve">1. Đăng nhập thành công
2. Hiển thị danh sách chọn 1 trong 3: Thông tin, Đổi mật khẩu, Đăng xuất
3. Hiển thị cửa sổ pop-up như sau
</t>
  </si>
  <si>
    <t>Đổi mật khẩu thất bại do mật khẩu cũ không đúng</t>
  </si>
  <si>
    <t>Đổi mật khẩu thất bại do mật khẩu mới để trống</t>
  </si>
  <si>
    <t>1. Đăng nhập thành công
2. Click vào nút biểu tượng 3 chấm phía trên phải màn hình
3. Nhấn Đổi mật khẩu
4. Nhập mật khẩu cũ
5. Để trống mật khẩu mới 
6. Điền mật khẩu mới và ô xác nhận mật khẩu mới
7. Nhấn Đồng ý</t>
  </si>
  <si>
    <t>Đổi mật khẩu thất bại do thông tin mật khẩu mới không khớp giữa 2 trường 'Mật khẩu mới' và 'Xác nhận mật khẩu mới'</t>
  </si>
  <si>
    <t>Hủy đổi mật khẩu</t>
  </si>
  <si>
    <t>Đổi mật khẩu thành công khi nhập đúng mật khẩu cũ và mật khẩu mới được điền đầy đủ và hợp lệ</t>
  </si>
  <si>
    <t>1.6. Luồng lựa chọn, thêm đồ uống vào giỏ hàng</t>
  </si>
  <si>
    <t>Kiểm tra giao diện đặt đồ uống</t>
  </si>
  <si>
    <t>1. Đăng nhập thành công
2. Chọn 1 dồ uống bất kỳ
3. Nhấn vào biểu tượng '+' hoặc '-'</t>
  </si>
  <si>
    <t>1. Đăng nhập thành công
2. Hiển thị màn hình chi tiết về đồ uống và có nút tùy chọn số lượng
3. Số lượng tăng giảm theo đúng lượt bấm và hiển thị tổng tiền tương ứng</t>
  </si>
  <si>
    <t>Kiểm tra tăng giảm số lượng đồ uống muốn đặt</t>
  </si>
  <si>
    <t>Thêm đồ uống vào giỏ hàng</t>
  </si>
  <si>
    <t>1. Đăng nhập thành công
2. Hiển thị màn hình chi tiết về đồ uống và có nút tùy chọn số lượng
3. Hiển thị số lượng muốn đặt
4. Hiển thị thông báo "Đồ uống đã được thêm vào giỏ"</t>
  </si>
  <si>
    <t>1.7. Luồng xem, chỉnh sửa giỏ hàng</t>
  </si>
  <si>
    <t>Kiểm tra màn hình hiển thị giỏ hàng</t>
  </si>
  <si>
    <t>- Đăng nhập thành công</t>
  </si>
  <si>
    <t>- Đã thêm đồ uống vào giỏ hàng</t>
  </si>
  <si>
    <t>1. Đăng nhập thành công
2. Hiển thị màn hình chi tiết về đồ uống và có nút tùy chọn số lượng
3. Hiển thị số lượng muốn đặt
4. Hiển thị thông báo "Đồ uống đã được thêm vào giỏ"
5. Màn hình giỏ hàng hiển thị danh sách các loại đồ uống đã đặt cùng thông tin về số lượng, tổng tiền.
Màn hình có lựa chọn để khách hàng tiến hành bước tiếp theo là thanh toán hoặc trở lại bản hình trước đó.</t>
  </si>
  <si>
    <t>1. Đăng nhập thành công
2. Hiển thị màn hình chi tiết về đồ uống và có nút tùy chọn số lượng
3. Hiển thị số lượng muốn đặt
4. Hiển thị thông báo "Đồ uống đã được thêm vào giỏ"
5. Số lượng tăng giảm tương ứng khi nhấn nút</t>
  </si>
  <si>
    <t>Chỉnh sửa giỏ hàng bằng cách nhấn nút tăng/giảm</t>
  </si>
  <si>
    <t>Xóa đơn hàng khi số lượng giảm về 0</t>
  </si>
  <si>
    <t>1. Đăng nhập thành công
2. Hiển thị màn hình chi tiết về đồ uống và có nút tùy chọn số lượng
3. Hiển thị số lượng muốn đặt
4. Hiển thị thông báo "Đồ uống đã được thêm vào giỏ"
5. Đơn hàng sẽ bị xóa khỏi giỏ hàng</t>
  </si>
  <si>
    <t>1.8. Luồng tiến hành thanh toán</t>
  </si>
  <si>
    <t>Kiểm tra màn hình thanh toán</t>
  </si>
  <si>
    <t>1. Đăng nhập thành công
2. Hiển thị màn hình chi tiết về đồ uống và có nút tùy chọn số lượng
3. Hiển thị số lượng muốn đặt
4. Hiển thị thông báo "Đồ uống đã được thêm vào giỏ"
5. Cửa sổ popup hiện lên để khách hàng nhập số bàn
6. Hiển thị số bàn
7. Màn hình chi tiết hóa đơn hiện ra: Thông tin các loại đồ uống, số lượng và tổng tiền từng loại, bàn số: …, tổng tiền cả hóa đơn.
 Khách hàng lựa chọn (Thanh toán hoặc Hủy bỏ)</t>
  </si>
  <si>
    <t>1. Đăng nhập thành công
2. Hiển thị màn hình chi tiết về đồ uống và có nút tùy chọn số lượng
3. Hiển thị số lượng muốn đặt
4. Hiển thị thông báo "Đồ uống đã được thêm vào giỏ"
5. Cửa sổ popup hiện lên để khách hàng nhập số bàn
6. Hiển thị số bàn
7. Màn hình chi tiết hóa đơn hiện ra: Thông tin các loại đồ uống, số lượng và tổng tiền từng loại, bàn số: …, tổng tiền cả hóa đơn.
 Khách hàng lựa chọn (Thanh toán hoặc Hủy bỏ)
8. Một cửa sổ Popup hiện lên cho phép người dùng lựa chọn hình thức thanh toán:
 - Thanh toán bằng tiền mặt
 - Thanh toán qua VinID.
9. Người dùng xác nhận thông tin
10. Hiển thị thông báo 'Đồ uống được đặt thành công'</t>
  </si>
  <si>
    <t>Thanh toán khi đặt hàng thành công</t>
  </si>
  <si>
    <t>Thanh toán khi hệ thống quá tải</t>
  </si>
  <si>
    <t>1. Đăng nhập thành công
2. Hiển thị màn hình chi tiết về đồ uống và có nút tùy chọn số lượng
3. Hiển thị số lượng muốn đặt
4. Hiển thị thông báo "Đồ uống đã được thêm vào giỏ"
5. Cửa sổ popup hiện lên để khách hàng nhập số bàn
6. Hiển thị số bàn
7. Màn hình chi tiết hóa đơn hiện ra: Thông tin các loại đồ uống, số lượng và tổng tiền từng loại, bàn số: …, tổng tiền cả hóa đơn.
 Khách hàng lựa chọn (Thanh toán hoặc Hủy bỏ)
8. Một cửa sổ Popup hiện lên cho phép người dùng lựa chọn hình thức thanh toán:
 - Thanh toán bằng tiền mặt
 - Thanh toán qua VinID.
9. Người dùng xác nhận thông tin
10. Hiển thị thông báo 'Đồ uống không được đặt'</t>
  </si>
  <si>
    <t>1.9. Thêm mới đồ uống</t>
  </si>
  <si>
    <t>Kiểm tra màn hình chính của tài khoản admin</t>
  </si>
  <si>
    <t>Đăng nhập thành công vào tài khoản admin</t>
  </si>
  <si>
    <t>1. Hiển thị màn hình danh sách menu đồ uống sẽ có thêm biểu tượng thêm mới hoặc xóa bỏ đồ uống khỏi danh sách</t>
  </si>
  <si>
    <t>Thêm mới đồ uống vào danh sách</t>
  </si>
  <si>
    <t>1. Đăng nhập thành công
2. Nhấn vào biểu tượng thêm mới
3. Thêm thông tin đồ uống
4. Chọn 'Thêm'</t>
  </si>
  <si>
    <t>1. Hiển thị màn hình danh sách menu đồ uống sẽ có thêm biểu tượng thêm mới hoặc xóa bỏ đồ uống khỏi danh sách
2. Hiển thị màn hình thêm thông tin đồ uống
3. Hiển thị Hình ảnh, mô tả, đơn giá, loại toppings
Có 2 nút lựa chọn [Thêm/Hủy bỏ]
4. Hiển thị thông báo 'Đồ uống được thêm thành công'</t>
  </si>
  <si>
    <t>Xóa đồ uống khỏi danh sách</t>
  </si>
  <si>
    <t>1. Đăng nhập thành công
2. Ấn và giữ vào đồ uống muốn xóa
3. Chọn Xóa
4. Chọn Đồng ý</t>
  </si>
  <si>
    <t>1. Hiển thị màn hình danh sách menu đồ uống sẽ có thêm biểu tượng thêm mới hoặc xóa bỏ đồ uống khỏi danh sách
2. Hiển thị màn hình menu cho phép xóa đồ uống
3. Cửa sổ pop-up hiển lên xác nhận với nội dung 'Bạn có chắc chắn muốn xóa'
Có 2 nút lựa chọn [Đồng ý/Hủy bỏ]
4. Hiển thị thông báo 'Đồ uống đã được xóa thành công'</t>
  </si>
  <si>
    <t>Kiểm thử ứng dụng đặt đồ uống online</t>
  </si>
  <si>
    <t>STP303-ASM2</t>
  </si>
  <si>
    <t>Thêm đồ uống mới</t>
  </si>
  <si>
    <t xml:space="preserve">Tạo mới </t>
  </si>
  <si>
    <t>ABC</t>
  </si>
  <si>
    <t>-</t>
  </si>
  <si>
    <t>1. Đăng nhập thành công
2. Màn hình chi tiết bao gồm các thông tin : Hình ảnh, mô tả đồ uống, đơn giá, size, trạng thái còn hàng, hết hàng, các tùy chọn bổ sung như: uống nóng, đá, thêm toppings
Màn hình có tùy chọn để khách hàng lựa chọn số lượng đồ uống cần đặt, tổng tiền sẽ được tính dựa trên số lượng đồ uống + phần toppings bổ sung
Khi mở màn hình chi tiết đồ uống, số lượng đồ uống sẽ đặt mặc định là 1.
Biểu tượng giỏ hàng</t>
  </si>
  <si>
    <t>1. Đăng nhập thành công
2. Chọn 1 đồ uống bất kỳ
3. Chọn số lượng mong muốn
4. Nhấn vào biểu tượng giỏ hàng</t>
  </si>
  <si>
    <t>1. Đăng nhập thành công
2. Chọn 1 đồ uống bất kỳ
3. Chọn số lượng mong muốn
4. Nhấn vào biểu tượng giỏ hàng
5. Quan sát màn hình</t>
  </si>
  <si>
    <t>1. Đăng nhập thành công
2. Chọn 1 đồ uống bất kỳ
3. Chọn số lượng mong muốn
4. Nhấn vào biểu tượng giỏ hàng
5. Nhấn vào nút '-' cho số lượng về 0</t>
  </si>
  <si>
    <t>1. Đăng nhập thành công
2. Chọn 1 đồ uống bất kỳ
3. Chọn số lượng mong muốn
4. Nhấn vào biểu tượng giỏ hàng
5. Nhấn 'Thanh toán'
6. Nhập số bàn
7. Nhấn tiếp tục</t>
  </si>
  <si>
    <t>1. Đăng nhập thành công
2. Chọn 1 đồ uống bất kỳ
3. Chọn số lượng mong muốn
4. Nhấn vào biểu tượng giỏ hàng
5. Nhấn 'Thanh toán'
6. Nhập số bàn
7. Nhấn tiếp tục
8. Chọn Thanh toán
9. Chọn hình thức thanh toán
10. Chọn Đồng ý</t>
  </si>
  <si>
    <t>WAT-01</t>
  </si>
  <si>
    <t>Luồng đăng ký tài khoản</t>
  </si>
  <si>
    <t>Cài đặt ứng dụng thành công
Test data:
-user: ASM
-password: Funix@123</t>
  </si>
  <si>
    <r>
      <rPr>
        <sz val="10"/>
        <color indexed="49"/>
        <rFont val="Tahoma"/>
        <family val="2"/>
      </rPr>
      <t>Steps:</t>
    </r>
    <r>
      <rPr>
        <sz val="10"/>
        <rFont val="Tahoma"/>
        <family val="2"/>
      </rPr>
      <t xml:space="preserve">
1. Mở ứng dụng
2. Nhấn 'Đăng ký tài khoản'
3. Nhập test data (user: ASM/password: Funix@123)
4. Nhấn Đồng ý
</t>
    </r>
    <r>
      <rPr>
        <sz val="10"/>
        <color indexed="49"/>
        <rFont val="Tahoma"/>
        <family val="2"/>
      </rPr>
      <t>Expected output:</t>
    </r>
    <r>
      <rPr>
        <sz val="10"/>
        <rFont val="Tahoma"/>
        <family val="2"/>
      </rPr>
      <t xml:space="preserve">
Hiển thị thông báo “Đăng ký tài khoản thành công"
</t>
    </r>
    <r>
      <rPr>
        <sz val="10"/>
        <color indexed="49"/>
        <rFont val="Tahoma"/>
        <family val="2"/>
      </rPr>
      <t>Defect:</t>
    </r>
    <r>
      <rPr>
        <sz val="10"/>
        <rFont val="Tahoma"/>
        <family val="2"/>
      </rPr>
      <t xml:space="preserve">
Không hiển thị thông báo "Đăng ký tài khoản thành công"
</t>
    </r>
  </si>
  <si>
    <t>1. Hiển thị màn hình đăng nhập vào ứng dụng
2. Hiển thị cửa sổ pop-up để đăng ký tài khoản
3. Hiển thị đúng thông tin trong test data
4. Quay về lại màn hình đăng nhập và đăng ký</t>
  </si>
  <si>
    <t>Cài đặt ứng dụng thành công
Test data:
-username: LAB (Không tồn tại)
-password: Funix@123</t>
  </si>
  <si>
    <t>- Cài đặt ứng dụng thành công
- Đã có tài khoản đăng ký
- Test data:
 + email: 
nganplFX18343@funix.edu.vn</t>
  </si>
  <si>
    <t>Lúc đăng ký không yêu cầu điền số điện thoại nên không biết số điện thoại nào đã được đăng ký</t>
  </si>
  <si>
    <t>Lúc đăng ký không yêu cầu điền email nên không biết email nào đã được đăng ký</t>
  </si>
  <si>
    <t>WAT-02</t>
  </si>
  <si>
    <t>Luồng lấy lại mật khẩu</t>
  </si>
  <si>
    <t>Hiển thị sai thông báo khi lấy lại mật khẩu bằng email sai định dạng</t>
  </si>
  <si>
    <r>
      <rPr>
        <sz val="10"/>
        <color indexed="49"/>
        <rFont val="Tahoma"/>
        <family val="2"/>
      </rPr>
      <t>Steps:</t>
    </r>
    <r>
      <rPr>
        <sz val="10"/>
        <rFont val="Tahoma"/>
        <family val="2"/>
      </rPr>
      <t xml:space="preserve">
1. Nhấn 'Quên mật khẩu?'
2. Chọn Email
3. Điền test data vào ô Thông tin email (email: nganpl@18343)
4. Nhấn Đồng ý
</t>
    </r>
    <r>
      <rPr>
        <sz val="10"/>
        <color indexed="49"/>
        <rFont val="Tahoma"/>
        <family val="2"/>
      </rPr>
      <t>Expected output:</t>
    </r>
    <r>
      <rPr>
        <sz val="10"/>
        <rFont val="Tahoma"/>
        <family val="2"/>
      </rPr>
      <t xml:space="preserve">
Hiển thị thông báo "Email hoặc số điện thoại không hợp lệ”
</t>
    </r>
    <r>
      <rPr>
        <sz val="10"/>
        <color indexed="49"/>
        <rFont val="Tahoma"/>
        <family val="2"/>
      </rPr>
      <t xml:space="preserve">Defect: </t>
    </r>
    <r>
      <rPr>
        <sz val="10"/>
        <rFont val="Tahoma"/>
        <family val="2"/>
      </rPr>
      <t xml:space="preserve">
Hiển thị thông báo "Đã xảy ra lỗi!”
</t>
    </r>
  </si>
  <si>
    <t>Đăng nhập thành công</t>
  </si>
  <si>
    <t>Đăng nhập thành công
Test data:
-user: Funix/pw: Funix@123
-pw cũ: Funix@1234
-pw mới: Asm@123</t>
  </si>
  <si>
    <t>1. Đăng nhập thành công
2. Click vào nút biểu tượng 3 chấm phía trên phải màn hình
3. Nhấn Đổi mật khẩu
4. Nhập mật khẩu cũ
5. Điền mật khẩu mới và xác nhận mật khẩu mới
6. Nhấn Đồng ý</t>
  </si>
  <si>
    <t>1. Đăng nhập thành công
2. Hiển thị danh sách chọn 1 trong 3: Thông tin, Đổi mật khẩu, Đăng xuất
3. Hiển thị cửa sổ pop-up 'Đổi mật khẩu'
4. Hiển thị đúng test data
5. Hiển thị đúng test data vào trường 'Mật khẩu mới' và 'Xác nhận mật khẩu mới'
6. Hiển thị thông báo "Sai mật khẩu"</t>
  </si>
  <si>
    <t>Đăng nhập thành công
Test data:
-user: Funix/pw: Funix@123
-pw mới: Asm@123</t>
  </si>
  <si>
    <t>1. Đăng nhập thành công
2. Hiển thị danh sách chọn 1 trong 3: Thông tin, Đổi mật khẩu, Đăng xuất
3. Hiển thị cửa sổ pop-up 'Đổi mật khẩu'
4. Hiển thị đúng test data vào trường 'Mật khẩu cũ'
5. Để trống trường 'Mật khẩu mới'
6. Hiển thị đúng test data vào trường 'Xác nhận mật khẩu mới'
7. Hiển thị thông báo "Mật khẩu không hợp lệ"</t>
  </si>
  <si>
    <t>Đăng nhập thành công
Test data:
-user: Funix/pw: Funix@123
-pw mới: Asm@123
-xác nhận pw mới: Asm@1234</t>
  </si>
  <si>
    <t>1. Đăng nhập thành công
2. Click vào nút biểu tượng 3 chấm phía trên phải màn hình
3. Nhấn Đổi mật khẩu
4. Nhập mật khẩu cũ
5. Nhập mật khẩu mới 
6. Nhập xác nhận mật khẩu mới
7. Nhấn Đồng ý</t>
  </si>
  <si>
    <t>1. Đăng nhập thành công
2. Hiển thị danh sách chọn 1 trong 3: Thông tin, Đổi mật khẩu, Đăng xuất
3. Hiển thị cửa sổ pop-up 'Đổi mật khẩu'
4. Hiển thị đúng test data vào trường 'Mật khẩu cũ'
5. Hiển thị đúng test data vào trường 'Mật khẩu mới'
6. Hiển thị đúng test data vào trường 'Xác nhận mật khẩu mới'
7. Hiển thị thông báo "Mật khẩu mới không khớp"</t>
  </si>
  <si>
    <t>Đăng nhập thành công
Test data:
-user: Funix/pw: Funix@123
-pw mới: Asm@123
-xác nhận pw mới: Asm@123</t>
  </si>
  <si>
    <t>1. Đăng nhập thành công
2. Hiển thị danh sách chọn 1 trong 3: Thông tin, Đổi mật khẩu, Đăng xuất
3. Hiển thị cửa sổ pop-up 'Đổi mật khẩu'
4. Hiển thị đúng test data vào trường 'Mật khẩu cũ'
5. Hiển thị đúng test data vào trường 'Mật khẩu mới'
6. Hiển thị đúng test data vào trường 'Xác nhận mật khẩu mới'
7. Hiển thị thông báo "Đổi mật khẩu thành công"</t>
  </si>
  <si>
    <t>WAT-03</t>
  </si>
  <si>
    <t>Luồng đổi mật khẩu</t>
  </si>
  <si>
    <t>Không thể đổi mật khẩu thành công khi nhập đúng mật khẩu cũ và mật khẩu mới được điền đầy đủ và hợp lệ</t>
  </si>
  <si>
    <r>
      <rPr>
        <sz val="10"/>
        <color indexed="49"/>
        <rFont val="Tahoma"/>
        <family val="2"/>
      </rPr>
      <t>Steps:</t>
    </r>
    <r>
      <rPr>
        <sz val="10"/>
        <rFont val="Tahoma"/>
        <family val="2"/>
      </rPr>
      <t xml:space="preserve">
1. Đăng nhập thành công (user: Funix/pw: Funix@123)
2. Click vào nút biểu tượng 3 chấm phía trên phải màn hình
3. Nhấn Đổi mật khẩu
4. Nhập mật khẩu cũ 
5. Nhập mật khẩu mới (Asm@123)
6. Nhập xác nhận mật khẩu mới (Asm@123)
7. Nhấn Đồng ý
</t>
    </r>
    <r>
      <rPr>
        <sz val="10"/>
        <color indexed="49"/>
        <rFont val="Tahoma"/>
        <family val="2"/>
      </rPr>
      <t>Expected output:</t>
    </r>
    <r>
      <rPr>
        <sz val="10"/>
        <rFont val="Tahoma"/>
        <family val="2"/>
      </rPr>
      <t xml:space="preserve">
Hiển thị thông báo "Đổi mật khẩu thành công"
</t>
    </r>
    <r>
      <rPr>
        <sz val="10"/>
        <color indexed="49"/>
        <rFont val="Tahoma"/>
        <family val="2"/>
      </rPr>
      <t xml:space="preserve">Defect: </t>
    </r>
    <r>
      <rPr>
        <sz val="10"/>
        <rFont val="Tahoma"/>
        <family val="2"/>
      </rPr>
      <t xml:space="preserve">
1. Không hiển thị thông báo "Đổi mật khẩu thành công"
2. Mật khẩu mới không cập nhật
</t>
    </r>
  </si>
  <si>
    <t>1. Đăng nhập thành công
2. Hiển thị danh sách chọn 1 trong 3: Thông tin, Đổi mật khẩu, Đăng xuất
3. Hiển thị cửa sổ pop-up 'Đổi mật khẩu'
4. Hiển thị đúng test data vào trường 'Mật khẩu cũ'
5. Hiển thị đúng test data vào trường 'Mật khẩu mới'
6. Hiển thị đúng test data vào trường 'Xác nhận mật khẩu mới'
7. Tắt cửa sổ pop-up 'Đổi mật khẩu'</t>
  </si>
  <si>
    <t>Không hiển thị thông báo đăng ký thành công khi đăng ký thành công với username chưa tồn tại và password hợp lệ</t>
  </si>
  <si>
    <t>WAT-04</t>
  </si>
  <si>
    <t>Luồng lựa chọn, thêm đồ uống vào giỏ hàng</t>
  </si>
  <si>
    <t>Nội dung giao diện đồ uống chưa đúng như yêu cầu đặc tả</t>
  </si>
  <si>
    <t>1. Đăng nhập thành công
2. Chọn 1 đồ uống bất kỳ</t>
  </si>
  <si>
    <r>
      <rPr>
        <sz val="10"/>
        <color indexed="49"/>
        <rFont val="Tahoma"/>
        <family val="2"/>
      </rPr>
      <t>Steps:</t>
    </r>
    <r>
      <rPr>
        <sz val="10"/>
        <rFont val="Tahoma"/>
        <family val="2"/>
      </rPr>
      <t xml:space="preserve">
1. Đăng nhập thành công
2. Chọn 1 đồ uống bất kỳ
</t>
    </r>
    <r>
      <rPr>
        <sz val="10"/>
        <color indexed="49"/>
        <rFont val="Tahoma"/>
        <family val="2"/>
      </rPr>
      <t>Expected output:</t>
    </r>
    <r>
      <rPr>
        <sz val="10"/>
        <rFont val="Tahoma"/>
        <family val="2"/>
      </rPr>
      <t xml:space="preserve">
Màn hình chi tiết bao gồm các thông tin : Hình ảnh, mô tả đồ uống, đơn giá, size, trạng thái còn hàng, hết hàng, các tùy chọn bổ sung như: uống nóng, đá, thêm toppings
Màn hình có tùy chọn để khách hàng lựa chọn số lượng đồ uống cần đặt, tổng tiền sẽ được tính dựa trên số lượng đồ uống + phần toppings bổ sung
Khi mở màn hình chi tiết đồ uống, số lượng đồ uống sẽ đặt mặc định là 1.
Có biểu tượng giỏ hàng
</t>
    </r>
    <r>
      <rPr>
        <sz val="10"/>
        <color indexed="49"/>
        <rFont val="Tahoma"/>
        <family val="2"/>
      </rPr>
      <t xml:space="preserve">Defect: 
</t>
    </r>
    <r>
      <rPr>
        <sz val="10"/>
        <rFont val="Tahoma"/>
        <family val="2"/>
      </rPr>
      <t xml:space="preserve">1. Không có size, trạng thái còn hàng, hết hàng
2. Mặc định số lượng là 0
3. Không có biểu tượng giỏ hàng, thay vào đó là nút 'Add to cart'
4. Tổng tiền không được cập nhật nếu chọn số lượng trước phần toppings bổ sung
</t>
    </r>
  </si>
  <si>
    <t>WAT-05</t>
  </si>
  <si>
    <t>Luồng xem, chỉnh sửa giỏ hàng</t>
  </si>
  <si>
    <r>
      <rPr>
        <sz val="10"/>
        <color indexed="49"/>
        <rFont val="Tahoma"/>
        <family val="2"/>
      </rPr>
      <t xml:space="preserve">Steps: </t>
    </r>
    <r>
      <rPr>
        <sz val="10"/>
        <rFont val="Tahoma"/>
        <family val="2"/>
      </rPr>
      <t xml:space="preserve">
1. Đăng nhập thành công
2. Chọn 1 đồ uống bất kỳ
3. Chọn số lượng mong muốn
4. Nhấn vào biểu tượng giỏ hàng
5. Quan sát màn hình
</t>
    </r>
    <r>
      <rPr>
        <sz val="10"/>
        <color indexed="49"/>
        <rFont val="Tahoma"/>
        <family val="2"/>
      </rPr>
      <t>Expected output:</t>
    </r>
    <r>
      <rPr>
        <sz val="10"/>
        <rFont val="Tahoma"/>
        <family val="2"/>
      </rPr>
      <t xml:space="preserve">
1. Màn hình giỏ hàng hiển thị danh sách các loại đồ uống đã đặt cùng thông tin về số lượng, tổng tiền.
2. Màn hình có lựa chọn để khách hàng tiến hành bước tiếp theo là thanh toán hoặc trở lại màn hình trước đó.
</t>
    </r>
    <r>
      <rPr>
        <sz val="10"/>
        <color indexed="49"/>
        <rFont val="Tahoma"/>
        <family val="2"/>
      </rPr>
      <t xml:space="preserve">Defect: </t>
    </r>
    <r>
      <rPr>
        <sz val="10"/>
        <rFont val="Tahoma"/>
        <family val="2"/>
      </rPr>
      <t xml:space="preserve">
1. Không hiển thị tổng tiền của tất cả loại đồ uống
2. Không nút để tiến hành bước tiếp theo là thanh toán hoặc trở lại màn hình trước đó
</t>
    </r>
  </si>
  <si>
    <t>1. Đăng nhập thành công
2. Chọn 1 đồ uống bất kỳ
3. Chọn số lượng mong muốn
4. Nhấn vào biểu tượng giỏ hàng
5. Nhấn vào nút '+' hoặc '-' cho từng đơn</t>
  </si>
  <si>
    <t>Chưa có chức năng điều chỉnh tăng giảm từng đơn khi đồ uống đã thêm vào giỏ</t>
  </si>
  <si>
    <t>Không có nút thanh toán để kiểm thử</t>
  </si>
  <si>
    <t>Không có thông tin tài khoản admin để đăng nhập</t>
  </si>
  <si>
    <t>Không hiển thị đầy đủ thông tin và chức năng của giao diện giỏ hàng</t>
  </si>
  <si>
    <t>Web Application Testing (Android 11, 6.18'')</t>
  </si>
  <si>
    <t>Web Application Testing (Android 12, 6.67'')</t>
  </si>
  <si>
    <t>WAT-RM01</t>
  </si>
  <si>
    <t>WAT-RM02</t>
  </si>
  <si>
    <t>WAT-RM03</t>
  </si>
  <si>
    <t>WAT-RM04</t>
  </si>
  <si>
    <t>WAT-RM05</t>
  </si>
  <si>
    <t>ĐỀ XUẤT CẢI TIẾN THÊM CHỨC NĂNG</t>
  </si>
  <si>
    <t>Lý do: Giúp khách hàng ghi nhớ các đơn hàng đã đặt, và những đồ uống họ yêu thích được đặt nhiều lần</t>
  </si>
  <si>
    <t>1. LỊCH SỬ ĐẶT HÀNG</t>
  </si>
  <si>
    <t>2. NÂNG HẠNG THÀNH VIÊN</t>
  </si>
  <si>
    <t>3. QUY ĐỔI ĐIỂM THƯỞNG THÀNH TIỀN CHO LẦN ĐẶT ĐỒ UỐNG TIẾP THEO</t>
  </si>
  <si>
    <t>Lý do: Khuyến khích khách hàng đặt hàng để nâng cao điểm thưởng, hạng càng cao tích lũy điểm càng nhiều</t>
  </si>
  <si>
    <t>Lý do: Tạo sự hài lòng, quan tâm cho khách hàng khi họ là khách hàng thân thiết với quán</t>
  </si>
  <si>
    <t>4. ĐÁNH GIÁ ĐỒ UỐNG</t>
  </si>
  <si>
    <t xml:space="preserve">Lý do: Giúp quán hiểu được cảm nhận khách hàng về từng đồ uống, nhằm cải thiện hoặc thêm/bớt đồ uống </t>
  </si>
  <si>
    <t>Web Application Testing (Redmi)</t>
  </si>
  <si>
    <t>Web Application Testing (Nokia)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</si>
</sst>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64" formatCode="[$-409]d\-mmm\-yyyy;@"/>
    <numFmt numFmtId="165" formatCode="#,##0.0"/>
    <numFmt numFmtId="166" formatCode="d\-mmm\-yy;@"/>
  </numFmts>
  <fonts count="37">
    <font>
      <sz val="11"/>
      <color theme="1"/>
      <name val="Calibri"/>
      <family val="2"/>
      <scheme val="minor"/>
    </font>
    <font>
      <b/>
      <sz val="22"/>
      <color indexed="10"/>
      <name val="Tahoma"/>
      <family val="2"/>
    </font>
    <font>
      <b/>
      <sz val="20"/>
      <color indexed="8"/>
      <name val="Tahoma"/>
      <family val="2"/>
    </font>
    <font>
      <sz val="10"/>
      <name val="Tahoma"/>
      <family val="2"/>
    </font>
    <font>
      <b/>
      <sz val="10"/>
      <color indexed="60"/>
      <name val="Tahoma"/>
      <family val="2"/>
    </font>
    <font>
      <i/>
      <sz val="10"/>
      <color indexed="17"/>
      <name val="Tahoma"/>
      <family val="2"/>
    </font>
    <font>
      <b/>
      <sz val="10"/>
      <color indexed="9"/>
      <name val="Tahoma"/>
      <family val="2"/>
    </font>
    <font>
      <sz val="10"/>
      <color theme="1"/>
      <name val="Tahoma"/>
      <family val="2"/>
    </font>
    <font>
      <sz val="11"/>
      <name val="ＭＳ Ｐゴシック"/>
      <charset val="128"/>
    </font>
    <font>
      <b/>
      <sz val="10"/>
      <name val="Tahoma"/>
      <family val="2"/>
    </font>
    <font>
      <sz val="10"/>
      <color indexed="10"/>
      <name val="Tahoma"/>
      <family val="2"/>
    </font>
    <font>
      <sz val="10"/>
      <color indexed="8"/>
      <name val="Tahoma"/>
      <family val="2"/>
    </font>
    <font>
      <b/>
      <sz val="10"/>
      <color indexed="8"/>
      <name val="Tahoma"/>
      <family val="2"/>
    </font>
    <font>
      <b/>
      <sz val="10"/>
      <color indexed="10"/>
      <name val="Tahoma"/>
      <family val="2"/>
    </font>
    <font>
      <u/>
      <sz val="11"/>
      <color theme="10"/>
      <name val="Calibri"/>
      <family val="2"/>
      <scheme val="minor"/>
    </font>
    <font>
      <sz val="10"/>
      <color indexed="9"/>
      <name val="Tahoma"/>
      <family val="2"/>
    </font>
    <font>
      <b/>
      <sz val="10"/>
      <color indexed="12"/>
      <name val="Tahoma"/>
      <family val="2"/>
    </font>
    <font>
      <sz val="8"/>
      <name val="Calibri"/>
      <family val="2"/>
      <scheme val="minor"/>
    </font>
    <font>
      <sz val="10"/>
      <color rgb="FFFF0000"/>
      <name val="Tahoma"/>
      <family val="2"/>
    </font>
    <font>
      <sz val="10"/>
      <color rgb="FF000000"/>
      <name val="Arial"/>
      <family val="2"/>
    </font>
    <font>
      <sz val="11"/>
      <color theme="1"/>
      <name val="Calibri"/>
      <family val="2"/>
      <scheme val="minor"/>
    </font>
    <font>
      <b/>
      <sz val="11"/>
      <color theme="0"/>
      <name val="Calibri"/>
      <family val="2"/>
      <scheme val="minor"/>
    </font>
    <font>
      <b/>
      <sz val="18"/>
      <color indexed="10"/>
      <name val="Tahoma"/>
      <family val="2"/>
    </font>
    <font>
      <b/>
      <sz val="10"/>
      <color rgb="FFFF0000"/>
      <name val="Tahoma"/>
      <family val="2"/>
    </font>
    <font>
      <i/>
      <sz val="10"/>
      <color rgb="FFFF0000"/>
      <name val="Tahoma"/>
      <family val="2"/>
    </font>
    <font>
      <sz val="10"/>
      <color theme="1"/>
      <name val="Calibri"/>
      <family val="2"/>
      <scheme val="minor"/>
    </font>
    <font>
      <b/>
      <sz val="10"/>
      <name val="Calibri"/>
      <family val="2"/>
      <scheme val="minor"/>
    </font>
    <font>
      <sz val="10"/>
      <name val="Calibri"/>
      <family val="2"/>
      <scheme val="minor"/>
    </font>
    <font>
      <sz val="10"/>
      <color indexed="8"/>
      <name val="Calibri"/>
      <family val="2"/>
      <scheme val="minor"/>
    </font>
    <font>
      <i/>
      <sz val="10"/>
      <color indexed="17"/>
      <name val="Calibri"/>
      <family val="2"/>
      <scheme val="minor"/>
    </font>
    <font>
      <b/>
      <sz val="10"/>
      <color indexed="8"/>
      <name val="Calibri"/>
      <family val="2"/>
      <scheme val="minor"/>
    </font>
    <font>
      <sz val="9"/>
      <color indexed="81"/>
      <name val="Tahoma"/>
      <family val="2"/>
    </font>
    <font>
      <b/>
      <sz val="9"/>
      <color indexed="81"/>
      <name val="Tahoma"/>
      <family val="2"/>
    </font>
    <font>
      <sz val="11"/>
      <name val="Calibri"/>
      <family val="2"/>
      <scheme val="minor"/>
    </font>
    <font>
      <b/>
      <sz val="12"/>
      <name val="Arial"/>
      <family val="2"/>
    </font>
    <font>
      <sz val="10"/>
      <color indexed="49"/>
      <name val="Tahoma"/>
      <family val="2"/>
    </font>
    <font>
      <b/>
      <sz val="12"/>
      <color rgb="FF0070C0"/>
      <name val="Tahoma"/>
      <family val="2"/>
    </font>
  </fonts>
  <fills count="12">
    <fill>
      <patternFill patternType="none"/>
    </fill>
    <fill>
      <patternFill patternType="gray125"/>
    </fill>
    <fill>
      <patternFill patternType="solid">
        <fgColor indexed="9"/>
        <bgColor indexed="26"/>
      </patternFill>
    </fill>
    <fill>
      <patternFill patternType="solid">
        <fgColor theme="6" tint="-0.499984740745262"/>
        <bgColor indexed="32"/>
      </patternFill>
    </fill>
    <fill>
      <patternFill patternType="solid">
        <fgColor theme="2" tint="-9.9978637043366805E-2"/>
        <bgColor indexed="41"/>
      </patternFill>
    </fill>
    <fill>
      <patternFill patternType="solid">
        <fgColor theme="6" tint="-0.249977111117893"/>
        <bgColor indexed="64"/>
      </patternFill>
    </fill>
    <fill>
      <patternFill patternType="solid">
        <fgColor theme="7" tint="-0.499984740745262"/>
        <bgColor indexed="64"/>
      </patternFill>
    </fill>
    <fill>
      <patternFill patternType="solid">
        <fgColor theme="2" tint="-0.249977111117893"/>
        <bgColor indexed="64"/>
      </patternFill>
    </fill>
    <fill>
      <patternFill patternType="solid">
        <fgColor theme="2" tint="-0.499984740745262"/>
        <bgColor indexed="64"/>
      </patternFill>
    </fill>
    <fill>
      <patternFill patternType="solid">
        <fgColor indexed="18"/>
        <bgColor indexed="64"/>
      </patternFill>
    </fill>
    <fill>
      <patternFill patternType="solid">
        <fgColor theme="0"/>
        <bgColor indexed="26"/>
      </patternFill>
    </fill>
    <fill>
      <patternFill patternType="solid">
        <fgColor theme="0" tint="-0.14999847407452621"/>
        <bgColor indexed="26"/>
      </patternFill>
    </fill>
  </fills>
  <borders count="52">
    <border>
      <left/>
      <right/>
      <top/>
      <bottom/>
      <diagonal/>
    </border>
    <border>
      <left style="thin">
        <color indexed="8"/>
      </left>
      <right/>
      <top style="thin">
        <color indexed="8"/>
      </top>
      <bottom style="thin">
        <color indexed="8"/>
      </bottom>
      <diagonal/>
    </border>
    <border>
      <left style="thin">
        <color indexed="8"/>
      </left>
      <right style="thin">
        <color indexed="8"/>
      </right>
      <top style="thin">
        <color indexed="8"/>
      </top>
      <bottom style="thin">
        <color indexed="8"/>
      </bottom>
      <diagonal/>
    </border>
    <border>
      <left/>
      <right/>
      <top style="thin">
        <color indexed="8"/>
      </top>
      <bottom style="thin">
        <color indexed="8"/>
      </bottom>
      <diagonal/>
    </border>
    <border>
      <left/>
      <right style="thin">
        <color indexed="8"/>
      </right>
      <top style="thin">
        <color indexed="8"/>
      </top>
      <bottom style="thin">
        <color indexed="8"/>
      </bottom>
      <diagonal/>
    </border>
    <border>
      <left style="thin">
        <color indexed="8"/>
      </left>
      <right/>
      <top style="thin">
        <color indexed="8"/>
      </top>
      <bottom/>
      <diagonal/>
    </border>
    <border>
      <left/>
      <right/>
      <top style="thin">
        <color indexed="8"/>
      </top>
      <bottom/>
      <diagonal/>
    </border>
    <border>
      <left/>
      <right style="thin">
        <color indexed="8"/>
      </right>
      <top style="thin">
        <color indexed="8"/>
      </top>
      <bottom/>
      <diagonal/>
    </border>
    <border>
      <left style="thin">
        <color indexed="64"/>
      </left>
      <right style="thin">
        <color indexed="64"/>
      </right>
      <top style="thin">
        <color indexed="64"/>
      </top>
      <bottom style="thin">
        <color indexed="64"/>
      </bottom>
      <diagonal/>
    </border>
    <border>
      <left style="thin">
        <color indexed="8"/>
      </left>
      <right/>
      <top/>
      <bottom style="thin">
        <color indexed="8"/>
      </bottom>
      <diagonal/>
    </border>
    <border>
      <left/>
      <right/>
      <top/>
      <bottom style="thin">
        <color indexed="8"/>
      </bottom>
      <diagonal/>
    </border>
    <border>
      <left/>
      <right style="thin">
        <color indexed="8"/>
      </right>
      <top/>
      <bottom style="thin">
        <color indexed="8"/>
      </bottom>
      <diagonal/>
    </border>
    <border>
      <left style="hair">
        <color indexed="8"/>
      </left>
      <right style="hair">
        <color indexed="8"/>
      </right>
      <top style="thin">
        <color indexed="8"/>
      </top>
      <bottom style="hair">
        <color indexed="8"/>
      </bottom>
      <diagonal/>
    </border>
    <border>
      <left/>
      <right/>
      <top/>
      <bottom style="thin">
        <color indexed="64"/>
      </bottom>
      <diagonal/>
    </border>
    <border>
      <left style="medium">
        <color indexed="8"/>
      </left>
      <right style="thin">
        <color indexed="8"/>
      </right>
      <top/>
      <bottom style="thin">
        <color indexed="8"/>
      </bottom>
      <diagonal/>
    </border>
    <border>
      <left style="thin">
        <color indexed="8"/>
      </left>
      <right/>
      <top style="thin">
        <color indexed="8"/>
      </top>
      <bottom style="thin">
        <color indexed="64"/>
      </bottom>
      <diagonal/>
    </border>
    <border>
      <left/>
      <right/>
      <top style="thin">
        <color indexed="8"/>
      </top>
      <bottom style="thin">
        <color indexed="64"/>
      </bottom>
      <diagonal/>
    </border>
    <border>
      <left/>
      <right style="medium">
        <color indexed="8"/>
      </right>
      <top style="thin">
        <color indexed="8"/>
      </top>
      <bottom style="thin">
        <color indexed="64"/>
      </bottom>
      <diagonal/>
    </border>
    <border>
      <left style="medium">
        <color indexed="8"/>
      </left>
      <right/>
      <top style="thin">
        <color indexed="8"/>
      </top>
      <bottom style="thin">
        <color indexed="8"/>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8"/>
      </left>
      <right/>
      <top style="thin">
        <color indexed="64"/>
      </top>
      <bottom style="thin">
        <color indexed="8"/>
      </bottom>
      <diagonal/>
    </border>
    <border>
      <left/>
      <right/>
      <top style="thin">
        <color indexed="64"/>
      </top>
      <bottom style="thin">
        <color indexed="8"/>
      </bottom>
      <diagonal/>
    </border>
    <border>
      <left style="medium">
        <color indexed="8"/>
      </left>
      <right style="thin">
        <color indexed="8"/>
      </right>
      <top style="thin">
        <color indexed="8"/>
      </top>
      <bottom style="thin">
        <color indexed="8"/>
      </bottom>
      <diagonal/>
    </border>
    <border>
      <left style="medium">
        <color indexed="8"/>
      </left>
      <right style="thin">
        <color indexed="8"/>
      </right>
      <top style="thin">
        <color indexed="8"/>
      </top>
      <bottom style="medium">
        <color indexed="8"/>
      </bottom>
      <diagonal/>
    </border>
    <border>
      <left style="thin">
        <color indexed="8"/>
      </left>
      <right style="thin">
        <color indexed="8"/>
      </right>
      <top style="thin">
        <color indexed="8"/>
      </top>
      <bottom style="medium">
        <color indexed="8"/>
      </bottom>
      <diagonal/>
    </border>
    <border>
      <left/>
      <right style="thin">
        <color indexed="8"/>
      </right>
      <top style="thin">
        <color indexed="8"/>
      </top>
      <bottom style="medium">
        <color indexed="8"/>
      </bottom>
      <diagonal/>
    </border>
    <border>
      <left style="thin">
        <color indexed="64"/>
      </left>
      <right style="thin">
        <color indexed="64"/>
      </right>
      <top/>
      <bottom style="thin">
        <color indexed="64"/>
      </bottom>
      <diagonal/>
    </border>
    <border>
      <left/>
      <right style="medium">
        <color indexed="8"/>
      </right>
      <top/>
      <bottom/>
      <diagonal/>
    </border>
    <border>
      <left/>
      <right style="hair">
        <color indexed="8"/>
      </right>
      <top style="thin">
        <color indexed="8"/>
      </top>
      <bottom style="hair">
        <color indexed="8"/>
      </bottom>
      <diagonal/>
    </border>
    <border>
      <left style="hair">
        <color indexed="8"/>
      </left>
      <right/>
      <top style="thin">
        <color indexed="8"/>
      </top>
      <bottom style="hair">
        <color indexed="8"/>
      </bottom>
      <diagonal/>
    </border>
    <border>
      <left style="hair">
        <color indexed="8"/>
      </left>
      <right style="medium">
        <color indexed="8"/>
      </right>
      <top style="thin">
        <color indexed="8"/>
      </top>
      <bottom style="hair">
        <color indexed="8"/>
      </bottom>
      <diagonal/>
    </border>
    <border>
      <left/>
      <right style="hair">
        <color indexed="8"/>
      </right>
      <top style="hair">
        <color indexed="8"/>
      </top>
      <bottom style="hair">
        <color indexed="8"/>
      </bottom>
      <diagonal/>
    </border>
    <border>
      <left style="hair">
        <color indexed="8"/>
      </left>
      <right style="hair">
        <color indexed="8"/>
      </right>
      <top style="hair">
        <color indexed="8"/>
      </top>
      <bottom style="hair">
        <color indexed="8"/>
      </bottom>
      <diagonal/>
    </border>
    <border>
      <left/>
      <right style="hair">
        <color indexed="8"/>
      </right>
      <top style="hair">
        <color indexed="8"/>
      </top>
      <bottom/>
      <diagonal/>
    </border>
    <border>
      <left style="hair">
        <color indexed="8"/>
      </left>
      <right style="hair">
        <color indexed="8"/>
      </right>
      <top style="hair">
        <color indexed="8"/>
      </top>
      <bottom style="thin">
        <color indexed="8"/>
      </bottom>
      <diagonal/>
    </border>
    <border>
      <left style="hair">
        <color indexed="8"/>
      </left>
      <right style="medium">
        <color indexed="8"/>
      </right>
      <top style="hair">
        <color indexed="8"/>
      </top>
      <bottom style="thin">
        <color indexed="8"/>
      </bottom>
      <diagonal/>
    </border>
    <border>
      <left/>
      <right style="thin">
        <color indexed="64"/>
      </right>
      <top style="thin">
        <color indexed="64"/>
      </top>
      <bottom style="thin">
        <color indexed="8"/>
      </bottom>
      <diagonal/>
    </border>
    <border>
      <left style="thin">
        <color indexed="8"/>
      </left>
      <right style="thin">
        <color indexed="64"/>
      </right>
      <top style="thin">
        <color indexed="8"/>
      </top>
      <bottom style="thin">
        <color indexed="8"/>
      </bottom>
      <diagonal/>
    </border>
    <border>
      <left style="thin">
        <color indexed="8"/>
      </left>
      <right style="thin">
        <color indexed="64"/>
      </right>
      <top style="thin">
        <color indexed="8"/>
      </top>
      <bottom style="medium">
        <color indexed="8"/>
      </bottom>
      <diagonal/>
    </border>
    <border>
      <left style="thin">
        <color auto="1"/>
      </left>
      <right style="thin">
        <color auto="1"/>
      </right>
      <top style="thin">
        <color auto="1"/>
      </top>
      <bottom style="thin">
        <color auto="1"/>
      </bottom>
      <diagonal/>
    </border>
    <border>
      <left/>
      <right style="thin">
        <color auto="1"/>
      </right>
      <top/>
      <bottom/>
      <diagonal/>
    </border>
    <border>
      <left style="thin">
        <color indexed="8"/>
      </left>
      <right style="hair">
        <color indexed="8"/>
      </right>
      <top style="thin">
        <color indexed="8"/>
      </top>
      <bottom/>
      <diagonal/>
    </border>
    <border>
      <left style="hair">
        <color indexed="8"/>
      </left>
      <right style="hair">
        <color indexed="8"/>
      </right>
      <top style="thin">
        <color indexed="8"/>
      </top>
      <bottom/>
      <diagonal/>
    </border>
    <border>
      <left style="hair">
        <color indexed="8"/>
      </left>
      <right style="thin">
        <color indexed="8"/>
      </right>
      <top style="thin">
        <color indexed="8"/>
      </top>
      <bottom/>
      <diagonal/>
    </border>
    <border>
      <left style="medium">
        <color indexed="8"/>
      </left>
      <right style="thin">
        <color indexed="8"/>
      </right>
      <top style="thin">
        <color indexed="8"/>
      </top>
      <bottom/>
      <diagonal/>
    </border>
    <border>
      <left style="thin">
        <color indexed="8"/>
      </left>
      <right style="thin">
        <color indexed="64"/>
      </right>
      <top style="thin">
        <color indexed="8"/>
      </top>
      <bottom/>
      <diagonal/>
    </border>
    <border>
      <left/>
      <right/>
      <top style="thin">
        <color indexed="8"/>
      </top>
      <bottom style="thin">
        <color indexed="64"/>
      </bottom>
      <diagonal/>
    </border>
    <border>
      <left style="medium">
        <color indexed="8"/>
      </left>
      <right/>
      <top/>
      <bottom style="thin">
        <color indexed="8"/>
      </bottom>
      <diagonal/>
    </border>
    <border>
      <left style="thin">
        <color indexed="8"/>
      </left>
      <right style="thin">
        <color indexed="8"/>
      </right>
      <top style="thin">
        <color indexed="8"/>
      </top>
      <bottom/>
      <diagonal/>
    </border>
    <border>
      <left style="thin">
        <color indexed="64"/>
      </left>
      <right style="thin">
        <color indexed="64"/>
      </right>
      <top style="thin">
        <color indexed="64"/>
      </top>
      <bottom/>
      <diagonal/>
    </border>
  </borders>
  <cellStyleXfs count="8">
    <xf numFmtId="0" fontId="0" fillId="0" borderId="0"/>
    <xf numFmtId="164" fontId="8" fillId="0" borderId="0"/>
    <xf numFmtId="0" fontId="8" fillId="0" borderId="0"/>
    <xf numFmtId="0" fontId="14" fillId="0" borderId="0" applyNumberFormat="0" applyFill="0" applyBorder="0" applyAlignment="0" applyProtection="0"/>
    <xf numFmtId="0" fontId="19" fillId="0" borderId="0"/>
    <xf numFmtId="0" fontId="19" fillId="0" borderId="0"/>
    <xf numFmtId="0" fontId="20" fillId="0" borderId="0"/>
    <xf numFmtId="9" fontId="20" fillId="0" borderId="0" applyFont="0" applyFill="0" applyBorder="0" applyAlignment="0" applyProtection="0"/>
  </cellStyleXfs>
  <cellXfs count="211">
    <xf numFmtId="0" fontId="0" fillId="0" borderId="0" xfId="0"/>
    <xf numFmtId="0" fontId="1" fillId="2" borderId="0" xfId="0" applyFont="1" applyFill="1" applyAlignment="1">
      <alignment horizontal="center" vertical="center"/>
    </xf>
    <xf numFmtId="0" fontId="3" fillId="0" borderId="0" xfId="0" applyFont="1" applyAlignment="1">
      <alignment horizontal="center" vertical="center"/>
    </xf>
    <xf numFmtId="0" fontId="3" fillId="0" borderId="0" xfId="0" applyFont="1"/>
    <xf numFmtId="0" fontId="4" fillId="2" borderId="0" xfId="0" applyFont="1" applyFill="1" applyAlignment="1">
      <alignment horizontal="left"/>
    </xf>
    <xf numFmtId="0" fontId="5" fillId="0" borderId="0" xfId="0" applyFont="1" applyAlignment="1">
      <alignment horizontal="left" indent="1"/>
    </xf>
    <xf numFmtId="0" fontId="3" fillId="2" borderId="0" xfId="0" applyFont="1" applyFill="1"/>
    <xf numFmtId="0" fontId="4" fillId="2" borderId="2" xfId="0" applyFont="1" applyFill="1" applyBorder="1" applyAlignment="1">
      <alignment horizontal="left"/>
    </xf>
    <xf numFmtId="0" fontId="3" fillId="0" borderId="4" xfId="0" applyFont="1" applyBorder="1" applyAlignment="1"/>
    <xf numFmtId="164" fontId="3" fillId="0" borderId="8" xfId="0" applyNumberFormat="1" applyFont="1" applyBorder="1" applyAlignment="1">
      <alignment horizontal="left" vertical="center"/>
    </xf>
    <xf numFmtId="165" fontId="3" fillId="0" borderId="4" xfId="0" applyNumberFormat="1" applyFont="1" applyBorder="1" applyAlignment="1">
      <alignment horizontal="left"/>
    </xf>
    <xf numFmtId="0" fontId="4" fillId="2" borderId="0" xfId="0" applyFont="1" applyFill="1" applyBorder="1" applyAlignment="1">
      <alignment horizontal="left"/>
    </xf>
    <xf numFmtId="0" fontId="5" fillId="0" borderId="0" xfId="0" applyFont="1" applyBorder="1" applyAlignment="1">
      <alignment horizontal="left"/>
    </xf>
    <xf numFmtId="0" fontId="3" fillId="0" borderId="0" xfId="0" applyFont="1" applyBorder="1" applyAlignment="1"/>
    <xf numFmtId="0" fontId="4" fillId="2" borderId="0" xfId="0" applyFont="1" applyFill="1" applyBorder="1" applyAlignment="1">
      <alignment horizontal="left" indent="1"/>
    </xf>
    <xf numFmtId="0" fontId="5" fillId="0" borderId="0" xfId="0" applyFont="1" applyBorder="1" applyAlignment="1">
      <alignment horizontal="left" indent="1"/>
    </xf>
    <xf numFmtId="0" fontId="3" fillId="0" borderId="0" xfId="0" applyFont="1" applyBorder="1" applyAlignment="1">
      <alignment horizontal="left"/>
    </xf>
    <xf numFmtId="0" fontId="3" fillId="0" borderId="0" xfId="0" applyFont="1" applyBorder="1"/>
    <xf numFmtId="0" fontId="4" fillId="0" borderId="0" xfId="0" applyFont="1" applyAlignment="1">
      <alignment horizontal="left"/>
    </xf>
    <xf numFmtId="0" fontId="3" fillId="0" borderId="0" xfId="0" applyFont="1" applyAlignment="1">
      <alignment vertical="center"/>
    </xf>
    <xf numFmtId="0" fontId="3" fillId="0" borderId="0" xfId="0" applyFont="1" applyAlignment="1">
      <alignment horizontal="left"/>
    </xf>
    <xf numFmtId="0" fontId="0" fillId="0" borderId="0" xfId="0" applyAlignment="1">
      <alignment horizontal="left" vertical="top"/>
    </xf>
    <xf numFmtId="0" fontId="7" fillId="0" borderId="0" xfId="0" applyFont="1" applyAlignment="1">
      <alignment horizontal="left" vertical="top" wrapText="1"/>
    </xf>
    <xf numFmtId="0" fontId="0" fillId="0" borderId="0" xfId="0" applyAlignment="1">
      <alignment horizontal="left" wrapText="1"/>
    </xf>
    <xf numFmtId="164" fontId="9" fillId="2" borderId="14" xfId="1" applyFont="1" applyFill="1" applyBorder="1" applyAlignment="1">
      <alignment horizontal="left" vertical="top" wrapText="1"/>
    </xf>
    <xf numFmtId="164" fontId="3" fillId="2" borderId="0" xfId="1" applyFont="1" applyFill="1" applyBorder="1" applyAlignment="1">
      <alignment horizontal="center" vertical="center" wrapText="1"/>
    </xf>
    <xf numFmtId="164" fontId="3" fillId="2" borderId="0" xfId="1" applyFont="1" applyFill="1" applyBorder="1" applyAlignment="1">
      <alignment horizontal="left" vertical="top" wrapText="1"/>
    </xf>
    <xf numFmtId="0" fontId="11" fillId="2" borderId="0" xfId="0" applyFont="1" applyFill="1" applyAlignment="1">
      <alignment horizontal="left" vertical="top"/>
    </xf>
    <xf numFmtId="164" fontId="9" fillId="2" borderId="18" xfId="1" applyFont="1" applyFill="1" applyBorder="1" applyAlignment="1">
      <alignment horizontal="left" vertical="top" wrapText="1"/>
    </xf>
    <xf numFmtId="164" fontId="5" fillId="2" borderId="0" xfId="1" applyFont="1" applyFill="1" applyBorder="1" applyAlignment="1">
      <alignment horizontal="center" vertical="center" wrapText="1"/>
    </xf>
    <xf numFmtId="164" fontId="5" fillId="2" borderId="0" xfId="1" applyFont="1" applyFill="1" applyBorder="1" applyAlignment="1">
      <alignment horizontal="left" vertical="top" wrapText="1"/>
    </xf>
    <xf numFmtId="0" fontId="12" fillId="2" borderId="0" xfId="0" applyFont="1" applyFill="1" applyAlignment="1">
      <alignment horizontal="left" vertical="top"/>
    </xf>
    <xf numFmtId="0" fontId="12" fillId="2" borderId="0" xfId="0" applyFont="1" applyFill="1" applyBorder="1" applyAlignment="1">
      <alignment horizontal="left" vertical="top" wrapText="1"/>
    </xf>
    <xf numFmtId="3" fontId="11" fillId="2" borderId="26" xfId="0" applyNumberFormat="1" applyFont="1" applyFill="1" applyBorder="1" applyAlignment="1">
      <alignment horizontal="left" vertical="top"/>
    </xf>
    <xf numFmtId="3" fontId="11" fillId="2" borderId="26" xfId="0" applyNumberFormat="1" applyFont="1" applyFill="1" applyBorder="1" applyAlignment="1">
      <alignment horizontal="left" vertical="top" wrapText="1"/>
    </xf>
    <xf numFmtId="3" fontId="11" fillId="2" borderId="27" xfId="0" applyNumberFormat="1" applyFont="1" applyFill="1" applyBorder="1" applyAlignment="1">
      <alignment horizontal="left" vertical="top"/>
    </xf>
    <xf numFmtId="3" fontId="11" fillId="2" borderId="0" xfId="0" applyNumberFormat="1" applyFont="1" applyFill="1" applyBorder="1" applyAlignment="1">
      <alignment horizontal="left" vertical="top" wrapText="1"/>
    </xf>
    <xf numFmtId="164" fontId="13" fillId="2" borderId="0" xfId="1" applyFont="1" applyFill="1" applyBorder="1" applyAlignment="1">
      <alignment horizontal="left" vertical="top" wrapText="1"/>
    </xf>
    <xf numFmtId="164" fontId="13" fillId="2" borderId="0" xfId="1" applyFont="1" applyFill="1" applyBorder="1" applyAlignment="1">
      <alignment horizontal="left" vertical="top"/>
    </xf>
    <xf numFmtId="0" fontId="7" fillId="0" borderId="0" xfId="0" applyFont="1" applyAlignment="1">
      <alignment horizontal="center" vertical="center"/>
    </xf>
    <xf numFmtId="0" fontId="7" fillId="0" borderId="0" xfId="0" applyFont="1"/>
    <xf numFmtId="0" fontId="7" fillId="0" borderId="0" xfId="0" applyNumberFormat="1" applyFont="1" applyAlignment="1">
      <alignment horizontal="center" vertical="center" wrapText="1"/>
    </xf>
    <xf numFmtId="0" fontId="10" fillId="2" borderId="0" xfId="0" applyNumberFormat="1" applyFont="1" applyFill="1" applyAlignment="1">
      <alignment horizontal="center" vertical="center" wrapText="1"/>
    </xf>
    <xf numFmtId="164" fontId="3" fillId="0" borderId="8" xfId="1" applyFont="1" applyFill="1" applyBorder="1" applyAlignment="1">
      <alignment horizontal="center" vertical="center" wrapText="1"/>
    </xf>
    <xf numFmtId="0" fontId="12" fillId="2" borderId="0" xfId="0" applyNumberFormat="1" applyFont="1" applyFill="1" applyBorder="1" applyAlignment="1">
      <alignment horizontal="left" vertical="top" wrapText="1"/>
    </xf>
    <xf numFmtId="0" fontId="11" fillId="2" borderId="0" xfId="0" applyNumberFormat="1" applyFont="1" applyFill="1" applyBorder="1" applyAlignment="1">
      <alignment horizontal="left" vertical="top" wrapText="1"/>
    </xf>
    <xf numFmtId="164" fontId="3" fillId="2" borderId="0" xfId="0" applyNumberFormat="1" applyFont="1" applyFill="1"/>
    <xf numFmtId="164" fontId="9" fillId="2" borderId="0" xfId="2" applyNumberFormat="1" applyFont="1" applyFill="1" applyBorder="1"/>
    <xf numFmtId="164" fontId="3" fillId="2" borderId="0" xfId="2" applyNumberFormat="1" applyFont="1" applyFill="1" applyBorder="1"/>
    <xf numFmtId="166" fontId="3" fillId="2" borderId="0" xfId="2" applyNumberFormat="1" applyFont="1" applyFill="1" applyBorder="1"/>
    <xf numFmtId="164" fontId="4" fillId="2" borderId="2" xfId="0" applyNumberFormat="1" applyFont="1" applyFill="1" applyBorder="1" applyAlignment="1">
      <alignment horizontal="left" vertical="center"/>
    </xf>
    <xf numFmtId="164" fontId="4" fillId="2" borderId="2" xfId="0" applyNumberFormat="1" applyFont="1" applyFill="1" applyBorder="1" applyAlignment="1">
      <alignment vertical="center"/>
    </xf>
    <xf numFmtId="164" fontId="4" fillId="2" borderId="0" xfId="0" applyNumberFormat="1" applyFont="1" applyFill="1"/>
    <xf numFmtId="164" fontId="5" fillId="2" borderId="0" xfId="2" applyNumberFormat="1" applyFont="1" applyFill="1" applyBorder="1"/>
    <xf numFmtId="164" fontId="3" fillId="2" borderId="0" xfId="0" applyNumberFormat="1" applyFont="1" applyFill="1" applyBorder="1"/>
    <xf numFmtId="164" fontId="3" fillId="2" borderId="29" xfId="0" applyNumberFormat="1" applyFont="1" applyFill="1" applyBorder="1" applyAlignment="1"/>
    <xf numFmtId="164" fontId="3" fillId="2" borderId="29" xfId="0" applyNumberFormat="1" applyFont="1" applyFill="1" applyBorder="1"/>
    <xf numFmtId="1" fontId="3" fillId="0" borderId="33" xfId="0" applyNumberFormat="1" applyFont="1" applyFill="1" applyBorder="1" applyAlignment="1">
      <alignment horizontal="center"/>
    </xf>
    <xf numFmtId="164" fontId="14" fillId="0" borderId="34" xfId="3" applyNumberFormat="1" applyFill="1" applyBorder="1"/>
    <xf numFmtId="1" fontId="3" fillId="0" borderId="34" xfId="0" applyNumberFormat="1" applyFont="1" applyFill="1" applyBorder="1" applyAlignment="1">
      <alignment horizontal="center" vertical="center"/>
    </xf>
    <xf numFmtId="164" fontId="3" fillId="2" borderId="0" xfId="0" applyNumberFormat="1" applyFont="1" applyFill="1" applyBorder="1" applyAlignment="1">
      <alignment horizontal="center"/>
    </xf>
    <xf numFmtId="10" fontId="3" fillId="2" borderId="0" xfId="0" applyNumberFormat="1" applyFont="1" applyFill="1" applyBorder="1" applyAlignment="1">
      <alignment horizontal="center"/>
    </xf>
    <xf numFmtId="9" fontId="3" fillId="2" borderId="0" xfId="0" applyNumberFormat="1" applyFont="1" applyFill="1" applyBorder="1" applyAlignment="1">
      <alignment horizontal="center"/>
    </xf>
    <xf numFmtId="164" fontId="4" fillId="2" borderId="0" xfId="0" applyNumberFormat="1" applyFont="1" applyFill="1" applyBorder="1" applyAlignment="1">
      <alignment horizontal="left"/>
    </xf>
    <xf numFmtId="2" fontId="16" fillId="2" borderId="0" xfId="0" applyNumberFormat="1" applyFont="1" applyFill="1" applyBorder="1" applyAlignment="1">
      <alignment horizontal="right" wrapText="1"/>
    </xf>
    <xf numFmtId="164" fontId="11" fillId="2" borderId="0" xfId="0" applyNumberFormat="1" applyFont="1" applyFill="1" applyBorder="1" applyAlignment="1">
      <alignment horizontal="center" wrapText="1"/>
    </xf>
    <xf numFmtId="3" fontId="11" fillId="2" borderId="40" xfId="0" applyNumberFormat="1" applyFont="1" applyFill="1" applyBorder="1" applyAlignment="1">
      <alignment horizontal="left" vertical="top" wrapText="1"/>
    </xf>
    <xf numFmtId="0" fontId="7" fillId="0" borderId="8" xfId="0" applyFont="1" applyFill="1" applyBorder="1" applyAlignment="1">
      <alignment horizontal="left" vertical="top" wrapText="1"/>
    </xf>
    <xf numFmtId="0" fontId="0" fillId="0" borderId="0" xfId="0" applyFill="1" applyAlignment="1">
      <alignment vertical="top"/>
    </xf>
    <xf numFmtId="164" fontId="3" fillId="0" borderId="41" xfId="1" applyFont="1" applyFill="1" applyBorder="1" applyAlignment="1">
      <alignment horizontal="center" vertical="center" wrapText="1"/>
    </xf>
    <xf numFmtId="0" fontId="7" fillId="0" borderId="41" xfId="0" applyNumberFormat="1" applyFont="1" applyFill="1" applyBorder="1" applyAlignment="1">
      <alignment horizontal="center" vertical="center" wrapText="1"/>
    </xf>
    <xf numFmtId="0" fontId="0" fillId="0" borderId="41" xfId="6" applyFont="1" applyBorder="1" applyAlignment="1">
      <alignment horizontal="center" vertical="center" wrapText="1"/>
    </xf>
    <xf numFmtId="0" fontId="0" fillId="0" borderId="41" xfId="6" applyFont="1" applyBorder="1" applyAlignment="1">
      <alignment horizontal="left" vertical="center" wrapText="1"/>
    </xf>
    <xf numFmtId="15" fontId="3" fillId="0" borderId="8" xfId="0" applyNumberFormat="1" applyFont="1" applyBorder="1" applyAlignment="1">
      <alignment vertical="top" wrapText="1"/>
    </xf>
    <xf numFmtId="0" fontId="3" fillId="0" borderId="8" xfId="0" applyFont="1" applyBorder="1" applyAlignment="1">
      <alignment vertical="top" wrapText="1"/>
    </xf>
    <xf numFmtId="0" fontId="3" fillId="0" borderId="8" xfId="0" applyFont="1" applyBorder="1"/>
    <xf numFmtId="0" fontId="3" fillId="0" borderId="8" xfId="0" applyFont="1" applyBorder="1" applyAlignment="1">
      <alignment horizontal="center"/>
    </xf>
    <xf numFmtId="0" fontId="3" fillId="0" borderId="8" xfId="0" applyFont="1" applyBorder="1" applyAlignment="1">
      <alignment horizontal="left" vertical="top"/>
    </xf>
    <xf numFmtId="0" fontId="3" fillId="0" borderId="8" xfId="0" applyFont="1" applyBorder="1" applyAlignment="1">
      <alignment wrapText="1"/>
    </xf>
    <xf numFmtId="0" fontId="3" fillId="0" borderId="0" xfId="0" applyFont="1" applyAlignment="1">
      <alignment wrapText="1"/>
    </xf>
    <xf numFmtId="0" fontId="22" fillId="0" borderId="1" xfId="0" applyFont="1" applyBorder="1" applyAlignment="1">
      <alignment horizontal="left" vertical="center"/>
    </xf>
    <xf numFmtId="164" fontId="18" fillId="0" borderId="8" xfId="0" applyNumberFormat="1" applyFont="1" applyBorder="1" applyAlignment="1">
      <alignment horizontal="left" vertical="center"/>
    </xf>
    <xf numFmtId="164" fontId="6" fillId="3" borderId="30" xfId="0" applyNumberFormat="1" applyFont="1" applyFill="1" applyBorder="1" applyAlignment="1">
      <alignment horizontal="center"/>
    </xf>
    <xf numFmtId="164" fontId="6" fillId="3" borderId="12" xfId="0" applyNumberFormat="1" applyFont="1" applyFill="1" applyBorder="1" applyAlignment="1">
      <alignment horizontal="center"/>
    </xf>
    <xf numFmtId="164" fontId="6" fillId="3" borderId="12" xfId="0" applyNumberFormat="1" applyFont="1" applyFill="1" applyBorder="1" applyAlignment="1">
      <alignment horizontal="center" wrapText="1"/>
    </xf>
    <xf numFmtId="164" fontId="6" fillId="3" borderId="31" xfId="0" applyNumberFormat="1" applyFont="1" applyFill="1" applyBorder="1" applyAlignment="1">
      <alignment horizontal="center"/>
    </xf>
    <xf numFmtId="164" fontId="6" fillId="3" borderId="32" xfId="0" applyNumberFormat="1" applyFont="1" applyFill="1" applyBorder="1" applyAlignment="1">
      <alignment horizontal="center" wrapText="1"/>
    </xf>
    <xf numFmtId="164" fontId="15" fillId="3" borderId="35" xfId="0" applyNumberFormat="1" applyFont="1" applyFill="1" applyBorder="1" applyAlignment="1">
      <alignment horizontal="center"/>
    </xf>
    <xf numFmtId="164" fontId="6" fillId="3" borderId="36" xfId="0" applyNumberFormat="1" applyFont="1" applyFill="1" applyBorder="1"/>
    <xf numFmtId="1" fontId="15" fillId="3" borderId="36" xfId="0" applyNumberFormat="1" applyFont="1" applyFill="1" applyBorder="1" applyAlignment="1">
      <alignment horizontal="center"/>
    </xf>
    <xf numFmtId="1" fontId="15" fillId="3" borderId="37" xfId="0" applyNumberFormat="1" applyFont="1" applyFill="1" applyBorder="1" applyAlignment="1">
      <alignment horizontal="center"/>
    </xf>
    <xf numFmtId="166" fontId="6" fillId="3" borderId="43" xfId="0" applyNumberFormat="1" applyFont="1" applyFill="1" applyBorder="1" applyAlignment="1">
      <alignment horizontal="left" vertical="center"/>
    </xf>
    <xf numFmtId="0" fontId="6" fillId="3" borderId="44" xfId="0" applyFont="1" applyFill="1" applyBorder="1" applyAlignment="1">
      <alignment horizontal="center" vertical="center"/>
    </xf>
    <xf numFmtId="0" fontId="6" fillId="3" borderId="45" xfId="0" applyFont="1" applyFill="1" applyBorder="1" applyAlignment="1">
      <alignment horizontal="center" vertical="center"/>
    </xf>
    <xf numFmtId="9" fontId="23" fillId="2" borderId="25" xfId="7" applyFont="1" applyFill="1" applyBorder="1" applyAlignment="1">
      <alignment horizontal="left" vertical="top"/>
    </xf>
    <xf numFmtId="0" fontId="12" fillId="2" borderId="24" xfId="0" applyFont="1" applyFill="1" applyBorder="1" applyAlignment="1">
      <alignment horizontal="center" vertical="top"/>
    </xf>
    <xf numFmtId="0" fontId="12" fillId="2" borderId="2" xfId="0" applyFont="1" applyFill="1" applyBorder="1" applyAlignment="1">
      <alignment horizontal="center" vertical="top" wrapText="1"/>
    </xf>
    <xf numFmtId="0" fontId="12" fillId="2" borderId="1" xfId="0" applyFont="1" applyFill="1" applyBorder="1" applyAlignment="1">
      <alignment horizontal="center" vertical="top" wrapText="1"/>
    </xf>
    <xf numFmtId="0" fontId="12" fillId="2" borderId="39" xfId="0" applyFont="1" applyFill="1" applyBorder="1" applyAlignment="1">
      <alignment horizontal="center" vertical="top" wrapText="1"/>
    </xf>
    <xf numFmtId="0" fontId="11" fillId="2" borderId="24" xfId="0" applyFont="1" applyFill="1" applyBorder="1" applyAlignment="1">
      <alignment horizontal="center" vertical="top"/>
    </xf>
    <xf numFmtId="0" fontId="11" fillId="2" borderId="2" xfId="0" applyFont="1" applyFill="1" applyBorder="1" applyAlignment="1">
      <alignment horizontal="center" vertical="top" wrapText="1"/>
    </xf>
    <xf numFmtId="0" fontId="11" fillId="2" borderId="1" xfId="0" applyFont="1" applyFill="1" applyBorder="1" applyAlignment="1">
      <alignment horizontal="center" vertical="top" wrapText="1"/>
    </xf>
    <xf numFmtId="0" fontId="11" fillId="2" borderId="39" xfId="0" applyFont="1" applyFill="1" applyBorder="1" applyAlignment="1">
      <alignment horizontal="center" vertical="top" wrapText="1"/>
    </xf>
    <xf numFmtId="0" fontId="11" fillId="2" borderId="47" xfId="0" applyFont="1" applyFill="1" applyBorder="1" applyAlignment="1">
      <alignment horizontal="center" vertical="top" wrapText="1"/>
    </xf>
    <xf numFmtId="164" fontId="6" fillId="3" borderId="8" xfId="1" applyFont="1" applyFill="1" applyBorder="1" applyAlignment="1">
      <alignment horizontal="left" vertical="top" wrapText="1"/>
    </xf>
    <xf numFmtId="164" fontId="6" fillId="3" borderId="8" xfId="1" applyFont="1" applyFill="1" applyBorder="1" applyAlignment="1">
      <alignment horizontal="center" vertical="center" wrapText="1"/>
    </xf>
    <xf numFmtId="0" fontId="6" fillId="3" borderId="8" xfId="1" applyNumberFormat="1" applyFont="1" applyFill="1" applyBorder="1" applyAlignment="1">
      <alignment horizontal="center" vertical="center" wrapText="1"/>
    </xf>
    <xf numFmtId="164" fontId="9" fillId="4" borderId="0" xfId="1" applyFont="1" applyFill="1" applyBorder="1" applyAlignment="1">
      <alignment horizontal="left" vertical="top"/>
    </xf>
    <xf numFmtId="164" fontId="9" fillId="4" borderId="0" xfId="1" applyFont="1" applyFill="1" applyBorder="1" applyAlignment="1">
      <alignment horizontal="left" vertical="top" wrapText="1"/>
    </xf>
    <xf numFmtId="164" fontId="3" fillId="4" borderId="0" xfId="1" applyFont="1" applyFill="1" applyBorder="1" applyAlignment="1">
      <alignment horizontal="center" vertical="center"/>
    </xf>
    <xf numFmtId="0" fontId="3" fillId="4" borderId="28" xfId="1" applyNumberFormat="1" applyFont="1" applyFill="1" applyBorder="1" applyAlignment="1">
      <alignment horizontal="center" vertical="center" wrapText="1"/>
    </xf>
    <xf numFmtId="0" fontId="0" fillId="0" borderId="0" xfId="0" applyFont="1"/>
    <xf numFmtId="0" fontId="0" fillId="0" borderId="13" xfId="0" applyFont="1" applyBorder="1"/>
    <xf numFmtId="0" fontId="25" fillId="0" borderId="0" xfId="0" applyFont="1" applyAlignment="1">
      <alignment horizontal="left" vertical="top" wrapText="1"/>
    </xf>
    <xf numFmtId="0" fontId="0" fillId="0" borderId="0" xfId="0" applyFont="1" applyAlignment="1">
      <alignment horizontal="left" wrapText="1"/>
    </xf>
    <xf numFmtId="0" fontId="25" fillId="0" borderId="0" xfId="0" applyFont="1" applyAlignment="1">
      <alignment horizontal="center" vertical="center"/>
    </xf>
    <xf numFmtId="0" fontId="25" fillId="0" borderId="0" xfId="0" applyFont="1"/>
    <xf numFmtId="0" fontId="25" fillId="0" borderId="0" xfId="0" applyNumberFormat="1" applyFont="1" applyAlignment="1">
      <alignment horizontal="center" vertical="center" wrapText="1"/>
    </xf>
    <xf numFmtId="164" fontId="26" fillId="2" borderId="14" xfId="1" applyFont="1" applyFill="1" applyBorder="1" applyAlignment="1">
      <alignment horizontal="left" vertical="top" wrapText="1"/>
    </xf>
    <xf numFmtId="164" fontId="27" fillId="2" borderId="16" xfId="1" applyFont="1" applyFill="1" applyBorder="1" applyAlignment="1">
      <alignment horizontal="left" vertical="top" wrapText="1"/>
    </xf>
    <xf numFmtId="164" fontId="27" fillId="2" borderId="17" xfId="1" applyFont="1" applyFill="1" applyBorder="1" applyAlignment="1">
      <alignment horizontal="left" vertical="top" wrapText="1"/>
    </xf>
    <xf numFmtId="0" fontId="28" fillId="2" borderId="0" xfId="0" applyFont="1" applyFill="1" applyAlignment="1">
      <alignment horizontal="left" vertical="top"/>
    </xf>
    <xf numFmtId="164" fontId="27" fillId="0" borderId="19" xfId="1" applyFont="1" applyFill="1" applyBorder="1" applyAlignment="1">
      <alignment horizontal="left" vertical="top" wrapText="1"/>
    </xf>
    <xf numFmtId="164" fontId="27" fillId="0" borderId="20" xfId="1" applyFont="1" applyFill="1" applyBorder="1" applyAlignment="1">
      <alignment horizontal="left" vertical="top" wrapText="1"/>
    </xf>
    <xf numFmtId="164" fontId="27" fillId="0" borderId="21" xfId="1" applyFont="1" applyFill="1" applyBorder="1" applyAlignment="1">
      <alignment horizontal="left" vertical="top" wrapText="1"/>
    </xf>
    <xf numFmtId="164" fontId="29" fillId="2" borderId="22" xfId="1" applyFont="1" applyFill="1" applyBorder="1" applyAlignment="1">
      <alignment horizontal="left" vertical="top" wrapText="1"/>
    </xf>
    <xf numFmtId="164" fontId="29" fillId="2" borderId="23" xfId="1" applyFont="1" applyFill="1" applyBorder="1" applyAlignment="1">
      <alignment horizontal="left" vertical="top" wrapText="1"/>
    </xf>
    <xf numFmtId="164" fontId="29" fillId="2" borderId="38" xfId="1" applyFont="1" applyFill="1" applyBorder="1" applyAlignment="1">
      <alignment horizontal="left" vertical="top" wrapText="1"/>
    </xf>
    <xf numFmtId="0" fontId="30" fillId="2" borderId="0" xfId="0" applyFont="1" applyFill="1" applyAlignment="1">
      <alignment horizontal="left" vertical="top"/>
    </xf>
    <xf numFmtId="0" fontId="30" fillId="2" borderId="24" xfId="0" applyFont="1" applyFill="1" applyBorder="1" applyAlignment="1">
      <alignment horizontal="left" vertical="top"/>
    </xf>
    <xf numFmtId="0" fontId="30" fillId="2" borderId="2" xfId="0" applyFont="1" applyFill="1" applyBorder="1" applyAlignment="1">
      <alignment horizontal="left" vertical="top" wrapText="1"/>
    </xf>
    <xf numFmtId="0" fontId="30" fillId="2" borderId="1" xfId="0" applyFont="1" applyFill="1" applyBorder="1" applyAlignment="1">
      <alignment horizontal="left" vertical="top" wrapText="1"/>
    </xf>
    <xf numFmtId="0" fontId="30" fillId="2" borderId="39" xfId="0" applyFont="1" applyFill="1" applyBorder="1" applyAlignment="1">
      <alignment horizontal="left" vertical="top" wrapText="1"/>
    </xf>
    <xf numFmtId="3" fontId="28" fillId="2" borderId="25" xfId="0" applyNumberFormat="1" applyFont="1" applyFill="1" applyBorder="1" applyAlignment="1">
      <alignment horizontal="left" vertical="top"/>
    </xf>
    <xf numFmtId="3" fontId="28" fillId="2" borderId="0" xfId="0" applyNumberFormat="1" applyFont="1" applyFill="1" applyBorder="1" applyAlignment="1">
      <alignment horizontal="left" vertical="top"/>
    </xf>
    <xf numFmtId="3" fontId="28" fillId="2" borderId="0" xfId="0" applyNumberFormat="1" applyFont="1" applyFill="1" applyBorder="1" applyAlignment="1">
      <alignment horizontal="left" vertical="top" wrapText="1"/>
    </xf>
    <xf numFmtId="3" fontId="28" fillId="2" borderId="42" xfId="0" applyNumberFormat="1" applyFont="1" applyFill="1" applyBorder="1" applyAlignment="1">
      <alignment horizontal="left" vertical="top" wrapText="1"/>
    </xf>
    <xf numFmtId="0" fontId="28" fillId="2" borderId="0" xfId="0" applyNumberFormat="1" applyFont="1" applyFill="1" applyBorder="1" applyAlignment="1">
      <alignment horizontal="left" vertical="top" wrapText="1"/>
    </xf>
    <xf numFmtId="0" fontId="0" fillId="0" borderId="41" xfId="0" applyFont="1" applyBorder="1"/>
    <xf numFmtId="0" fontId="21" fillId="7" borderId="41" xfId="0" applyFont="1" applyFill="1" applyBorder="1" applyAlignment="1">
      <alignment vertical="center"/>
    </xf>
    <xf numFmtId="0" fontId="0" fillId="7" borderId="41" xfId="0" applyFont="1" applyFill="1" applyBorder="1" applyAlignment="1">
      <alignment horizontal="center" vertical="center"/>
    </xf>
    <xf numFmtId="0" fontId="0" fillId="7" borderId="8" xfId="0" applyFont="1" applyFill="1" applyBorder="1"/>
    <xf numFmtId="0" fontId="21" fillId="7" borderId="8" xfId="0" applyFont="1" applyFill="1" applyBorder="1" applyAlignment="1">
      <alignment vertical="center"/>
    </xf>
    <xf numFmtId="0" fontId="0" fillId="7" borderId="41" xfId="0" applyFont="1" applyFill="1" applyBorder="1"/>
    <xf numFmtId="0" fontId="21" fillId="5" borderId="8" xfId="0" applyFont="1" applyFill="1" applyBorder="1" applyAlignment="1">
      <alignment horizontal="center" vertical="center" wrapText="1"/>
    </xf>
    <xf numFmtId="0" fontId="21" fillId="6" borderId="8" xfId="6" applyFont="1" applyFill="1" applyBorder="1" applyAlignment="1">
      <alignment horizontal="center" vertical="center" wrapText="1"/>
    </xf>
    <xf numFmtId="0" fontId="21" fillId="8" borderId="8" xfId="0" applyFont="1" applyFill="1" applyBorder="1" applyAlignment="1">
      <alignment horizontal="center" vertical="center"/>
    </xf>
    <xf numFmtId="164" fontId="27" fillId="2" borderId="48" xfId="1" applyFont="1" applyFill="1" applyBorder="1" applyAlignment="1">
      <alignment horizontal="left" vertical="top" wrapText="1"/>
    </xf>
    <xf numFmtId="164" fontId="26" fillId="2" borderId="49" xfId="1" applyFont="1" applyFill="1" applyBorder="1" applyAlignment="1">
      <alignment horizontal="left" vertical="top" wrapText="1"/>
    </xf>
    <xf numFmtId="164" fontId="26" fillId="2" borderId="8" xfId="1" applyFont="1" applyFill="1" applyBorder="1" applyAlignment="1">
      <alignment horizontal="left" vertical="top" wrapText="1"/>
    </xf>
    <xf numFmtId="0" fontId="3" fillId="0" borderId="8" xfId="0" applyFont="1" applyFill="1" applyBorder="1" applyAlignment="1">
      <alignment horizontal="left" vertical="top" wrapText="1"/>
    </xf>
    <xf numFmtId="0" fontId="3" fillId="0" borderId="8" xfId="0" quotePrefix="1" applyFont="1" applyFill="1" applyBorder="1" applyAlignment="1">
      <alignment horizontal="left" vertical="top" wrapText="1"/>
    </xf>
    <xf numFmtId="0" fontId="3" fillId="0" borderId="8" xfId="0" applyFont="1" applyFill="1" applyBorder="1" applyAlignment="1">
      <alignment vertical="top" wrapText="1"/>
    </xf>
    <xf numFmtId="0" fontId="3" fillId="0" borderId="8" xfId="0" applyNumberFormat="1" applyFont="1" applyFill="1" applyBorder="1" applyAlignment="1">
      <alignment horizontal="center" vertical="center" wrapText="1"/>
    </xf>
    <xf numFmtId="0" fontId="33" fillId="0" borderId="0" xfId="0" applyFont="1" applyFill="1" applyAlignment="1">
      <alignment vertical="top"/>
    </xf>
    <xf numFmtId="9" fontId="11" fillId="2" borderId="46" xfId="0" applyNumberFormat="1" applyFont="1" applyFill="1" applyBorder="1" applyAlignment="1">
      <alignment horizontal="center" vertical="top"/>
    </xf>
    <xf numFmtId="0" fontId="7" fillId="0" borderId="41" xfId="0" applyFont="1" applyFill="1" applyBorder="1" applyAlignment="1">
      <alignment horizontal="left" vertical="top" wrapText="1"/>
    </xf>
    <xf numFmtId="0" fontId="34" fillId="0" borderId="0" xfId="0" applyNumberFormat="1" applyFont="1" applyFill="1" applyBorder="1" applyAlignment="1">
      <alignment vertical="center" wrapText="1"/>
    </xf>
    <xf numFmtId="0" fontId="0" fillId="0" borderId="0" xfId="0" applyNumberFormat="1" applyFont="1" applyFill="1" applyBorder="1" applyAlignment="1">
      <alignment vertical="top" wrapText="1"/>
    </xf>
    <xf numFmtId="164" fontId="0" fillId="0" borderId="0" xfId="0" applyNumberFormat="1" applyFont="1" applyFill="1" applyBorder="1" applyAlignment="1">
      <alignment vertical="top" wrapText="1"/>
    </xf>
    <xf numFmtId="0" fontId="34" fillId="0" borderId="13" xfId="0" applyNumberFormat="1" applyFont="1" applyFill="1" applyBorder="1" applyAlignment="1">
      <alignment vertical="center" wrapText="1"/>
    </xf>
    <xf numFmtId="0" fontId="6" fillId="9" borderId="41" xfId="0" applyNumberFormat="1" applyFont="1" applyFill="1" applyBorder="1" applyAlignment="1">
      <alignment horizontal="center" vertical="center" wrapText="1"/>
    </xf>
    <xf numFmtId="164" fontId="6" fillId="9" borderId="41" xfId="0" applyNumberFormat="1" applyFont="1" applyFill="1" applyBorder="1" applyAlignment="1">
      <alignment horizontal="center" vertical="center" wrapText="1"/>
    </xf>
    <xf numFmtId="164" fontId="3" fillId="2" borderId="2" xfId="1" applyFont="1" applyFill="1" applyBorder="1" applyAlignment="1">
      <alignment vertical="top" wrapText="1"/>
    </xf>
    <xf numFmtId="0" fontId="3" fillId="2" borderId="50" xfId="0" applyFont="1" applyFill="1" applyBorder="1" applyAlignment="1">
      <alignment horizontal="left" vertical="top" wrapText="1"/>
    </xf>
    <xf numFmtId="164" fontId="3" fillId="2" borderId="50" xfId="1" applyFont="1" applyFill="1" applyBorder="1" applyAlignment="1">
      <alignment vertical="top" wrapText="1"/>
    </xf>
    <xf numFmtId="0" fontId="0" fillId="0" borderId="0" xfId="0" applyNumberFormat="1" applyFill="1" applyBorder="1" applyAlignment="1">
      <alignment vertical="top" wrapText="1"/>
    </xf>
    <xf numFmtId="0" fontId="3" fillId="10" borderId="50" xfId="0" applyFont="1" applyFill="1" applyBorder="1" applyAlignment="1">
      <alignment horizontal="left" vertical="top" wrapText="1"/>
    </xf>
    <xf numFmtId="164" fontId="3" fillId="10" borderId="5" xfId="0" applyNumberFormat="1" applyFont="1" applyFill="1" applyBorder="1" applyAlignment="1">
      <alignment horizontal="left" vertical="top" wrapText="1"/>
    </xf>
    <xf numFmtId="0" fontId="3" fillId="10" borderId="8" xfId="0" applyFont="1" applyFill="1" applyBorder="1" applyAlignment="1">
      <alignment horizontal="left" vertical="top" wrapText="1"/>
    </xf>
    <xf numFmtId="0" fontId="3" fillId="10" borderId="51" xfId="0" applyFont="1" applyFill="1" applyBorder="1" applyAlignment="1">
      <alignment horizontal="left" vertical="top" wrapText="1"/>
    </xf>
    <xf numFmtId="164" fontId="3" fillId="10" borderId="8" xfId="0" applyNumberFormat="1" applyFont="1" applyFill="1" applyBorder="1" applyAlignment="1">
      <alignment horizontal="left" vertical="top" wrapText="1"/>
    </xf>
    <xf numFmtId="0" fontId="3" fillId="0" borderId="41" xfId="0" quotePrefix="1" applyFont="1" applyFill="1" applyBorder="1" applyAlignment="1">
      <alignment horizontal="left" vertical="top" wrapText="1"/>
    </xf>
    <xf numFmtId="0" fontId="3" fillId="0" borderId="41" xfId="0" applyFont="1" applyFill="1" applyBorder="1" applyAlignment="1">
      <alignment horizontal="left" vertical="top" wrapText="1"/>
    </xf>
    <xf numFmtId="0" fontId="7" fillId="0" borderId="41" xfId="0" applyNumberFormat="1" applyFont="1" applyFill="1" applyBorder="1" applyAlignment="1">
      <alignment horizontal="left" vertical="top" wrapText="1"/>
    </xf>
    <xf numFmtId="164" fontId="3" fillId="2" borderId="8" xfId="1" applyFont="1" applyFill="1" applyBorder="1" applyAlignment="1">
      <alignment vertical="top" wrapText="1"/>
    </xf>
    <xf numFmtId="0" fontId="3" fillId="2" borderId="8" xfId="0" applyFont="1" applyFill="1" applyBorder="1" applyAlignment="1">
      <alignment horizontal="left" vertical="top" wrapText="1"/>
    </xf>
    <xf numFmtId="164" fontId="36" fillId="11" borderId="0" xfId="0" applyNumberFormat="1" applyFont="1" applyFill="1"/>
    <xf numFmtId="164" fontId="3" fillId="11" borderId="0" xfId="0" applyNumberFormat="1" applyFont="1" applyFill="1"/>
    <xf numFmtId="164" fontId="9" fillId="11" borderId="0" xfId="0" applyNumberFormat="1" applyFont="1" applyFill="1"/>
    <xf numFmtId="0" fontId="2" fillId="0" borderId="2" xfId="0" applyFont="1" applyBorder="1" applyAlignment="1">
      <alignment horizontal="center" vertical="center"/>
    </xf>
    <xf numFmtId="0" fontId="3" fillId="0" borderId="1" xfId="0" applyFont="1" applyBorder="1" applyAlignment="1">
      <alignment horizontal="left"/>
    </xf>
    <xf numFmtId="0" fontId="3" fillId="0" borderId="3" xfId="0" applyFont="1" applyBorder="1" applyAlignment="1">
      <alignment horizontal="left"/>
    </xf>
    <xf numFmtId="0" fontId="3" fillId="0" borderId="4" xfId="0" applyFont="1" applyBorder="1" applyAlignment="1">
      <alignment horizontal="left"/>
    </xf>
    <xf numFmtId="0" fontId="4" fillId="2" borderId="2" xfId="0" applyFont="1" applyFill="1" applyBorder="1" applyAlignment="1">
      <alignment horizontal="left" vertical="center"/>
    </xf>
    <xf numFmtId="0" fontId="3" fillId="0" borderId="5" xfId="0" applyFont="1" applyBorder="1" applyAlignment="1">
      <alignment horizontal="left" vertical="center"/>
    </xf>
    <xf numFmtId="0" fontId="3" fillId="0" borderId="6" xfId="0" applyFont="1" applyBorder="1" applyAlignment="1">
      <alignment horizontal="left" vertical="center"/>
    </xf>
    <xf numFmtId="0" fontId="3" fillId="0" borderId="7" xfId="0" applyFont="1" applyBorder="1" applyAlignment="1">
      <alignment horizontal="left" vertical="center"/>
    </xf>
    <xf numFmtId="0" fontId="3" fillId="0" borderId="9" xfId="0" applyFont="1" applyBorder="1" applyAlignment="1">
      <alignment horizontal="left" vertical="center"/>
    </xf>
    <xf numFmtId="0" fontId="3" fillId="0" borderId="10" xfId="0" applyFont="1" applyBorder="1" applyAlignment="1">
      <alignment horizontal="left" vertical="center"/>
    </xf>
    <xf numFmtId="0" fontId="3" fillId="0" borderId="11" xfId="0" applyFont="1" applyBorder="1" applyAlignment="1">
      <alignment horizontal="left" vertical="center"/>
    </xf>
    <xf numFmtId="164" fontId="7" fillId="2" borderId="2" xfId="0" applyNumberFormat="1" applyFont="1" applyFill="1" applyBorder="1" applyAlignment="1">
      <alignment horizontal="left"/>
    </xf>
    <xf numFmtId="164" fontId="4" fillId="2" borderId="2" xfId="0" applyNumberFormat="1" applyFont="1" applyFill="1" applyBorder="1" applyAlignment="1">
      <alignment horizontal="left"/>
    </xf>
    <xf numFmtId="164" fontId="3" fillId="2" borderId="1" xfId="0" applyNumberFormat="1" applyFont="1" applyFill="1" applyBorder="1" applyAlignment="1">
      <alignment horizontal="left" vertical="center"/>
    </xf>
    <xf numFmtId="164" fontId="3" fillId="2" borderId="4" xfId="0" applyNumberFormat="1" applyFont="1" applyFill="1" applyBorder="1" applyAlignment="1">
      <alignment horizontal="left" vertical="center"/>
    </xf>
    <xf numFmtId="164" fontId="5" fillId="2" borderId="2" xfId="2" applyNumberFormat="1" applyFont="1" applyFill="1" applyBorder="1" applyAlignment="1">
      <alignment vertical="top"/>
    </xf>
    <xf numFmtId="164" fontId="2" fillId="2" borderId="0" xfId="2" applyNumberFormat="1" applyFont="1" applyFill="1" applyBorder="1" applyAlignment="1">
      <alignment horizontal="center"/>
    </xf>
    <xf numFmtId="164" fontId="3" fillId="2" borderId="2" xfId="0" applyNumberFormat="1" applyFont="1" applyFill="1" applyBorder="1" applyAlignment="1">
      <alignment horizontal="left"/>
    </xf>
    <xf numFmtId="164" fontId="3" fillId="2" borderId="1" xfId="0" applyNumberFormat="1" applyFont="1" applyFill="1" applyBorder="1" applyAlignment="1">
      <alignment horizontal="left"/>
    </xf>
    <xf numFmtId="164" fontId="3" fillId="2" borderId="4" xfId="0" applyNumberFormat="1" applyFont="1" applyFill="1" applyBorder="1" applyAlignment="1">
      <alignment horizontal="left"/>
    </xf>
    <xf numFmtId="164" fontId="3" fillId="2" borderId="15" xfId="1" applyFont="1" applyFill="1" applyBorder="1" applyAlignment="1">
      <alignment horizontal="left" vertical="top" wrapText="1"/>
    </xf>
    <xf numFmtId="164" fontId="3" fillId="2" borderId="16" xfId="1" applyFont="1" applyFill="1" applyBorder="1" applyAlignment="1">
      <alignment horizontal="left" vertical="top" wrapText="1"/>
    </xf>
    <xf numFmtId="164" fontId="3" fillId="2" borderId="17" xfId="1" applyFont="1" applyFill="1" applyBorder="1" applyAlignment="1">
      <alignment horizontal="left" vertical="top" wrapText="1"/>
    </xf>
    <xf numFmtId="164" fontId="3" fillId="0" borderId="19" xfId="1" applyFont="1" applyFill="1" applyBorder="1" applyAlignment="1">
      <alignment horizontal="left" vertical="top" wrapText="1"/>
    </xf>
    <xf numFmtId="164" fontId="3" fillId="0" borderId="20" xfId="1" applyFont="1" applyFill="1" applyBorder="1" applyAlignment="1">
      <alignment horizontal="left" vertical="top" wrapText="1"/>
    </xf>
    <xf numFmtId="164" fontId="3" fillId="0" borderId="21" xfId="1" applyFont="1" applyFill="1" applyBorder="1" applyAlignment="1">
      <alignment horizontal="left" vertical="top" wrapText="1"/>
    </xf>
    <xf numFmtId="164" fontId="24" fillId="2" borderId="22" xfId="1" applyFont="1" applyFill="1" applyBorder="1" applyAlignment="1">
      <alignment horizontal="left" vertical="top" wrapText="1"/>
    </xf>
    <xf numFmtId="164" fontId="24" fillId="2" borderId="23" xfId="1" applyFont="1" applyFill="1" applyBorder="1" applyAlignment="1">
      <alignment horizontal="left" vertical="top" wrapText="1"/>
    </xf>
    <xf numFmtId="164" fontId="24" fillId="2" borderId="38" xfId="1" applyFont="1" applyFill="1" applyBorder="1" applyAlignment="1">
      <alignment horizontal="left" vertical="top" wrapText="1"/>
    </xf>
    <xf numFmtId="0" fontId="34" fillId="0" borderId="0" xfId="0" applyNumberFormat="1" applyFont="1" applyFill="1" applyBorder="1" applyAlignment="1">
      <alignment horizontal="left" vertical="center" wrapText="1"/>
    </xf>
    <xf numFmtId="0" fontId="34" fillId="0" borderId="13" xfId="0" applyNumberFormat="1" applyFont="1" applyFill="1" applyBorder="1" applyAlignment="1">
      <alignment horizontal="left" vertical="center" wrapText="1"/>
    </xf>
  </cellXfs>
  <cellStyles count="8">
    <cellStyle name="Hyperlink" xfId="3" builtinId="8"/>
    <cellStyle name="Normal" xfId="0" builtinId="0"/>
    <cellStyle name="Normal 2 3" xfId="4"/>
    <cellStyle name="Normal 2 3 2" xfId="5"/>
    <cellStyle name="Normal 4 2" xfId="6"/>
    <cellStyle name="Normal_Functional Test Case v1.0" xfId="2"/>
    <cellStyle name="Normal_Sheet1" xfId="1"/>
    <cellStyle name="Percent" xfId="7" builtinId="5"/>
  </cellStyles>
  <dxfs count="54">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s>
  <tableStyles count="0" defaultTableStyle="TableStyleMedium2" defaultPivotStyle="PivotStyleLight16"/>
  <colors>
    <mruColors>
      <color rgb="FF66FF33"/>
      <color rgb="FF33CC33"/>
      <color rgb="FFFF6600"/>
      <color rgb="FFCDFDCD"/>
      <color rgb="FF00FF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png"/><Relationship Id="rId1" Type="http://schemas.openxmlformats.org/officeDocument/2006/relationships/image" Target="../media/image1.emf"/><Relationship Id="rId4" Type="http://schemas.openxmlformats.org/officeDocument/2006/relationships/image" Target="../media/image4.emf"/></Relationships>
</file>

<file path=xl/drawings/_rels/drawing2.xml.rels><?xml version="1.0" encoding="UTF-8" standalone="yes"?>
<Relationships xmlns="http://schemas.openxmlformats.org/package/2006/relationships"><Relationship Id="rId8" Type="http://schemas.openxmlformats.org/officeDocument/2006/relationships/image" Target="../media/image12.emf"/><Relationship Id="rId3" Type="http://schemas.openxmlformats.org/officeDocument/2006/relationships/image" Target="../media/image7.png"/><Relationship Id="rId7" Type="http://schemas.openxmlformats.org/officeDocument/2006/relationships/image" Target="../media/image11.emf"/><Relationship Id="rId2" Type="http://schemas.openxmlformats.org/officeDocument/2006/relationships/image" Target="../media/image6.png"/><Relationship Id="rId1" Type="http://schemas.openxmlformats.org/officeDocument/2006/relationships/image" Target="../media/image5.emf"/><Relationship Id="rId6" Type="http://schemas.openxmlformats.org/officeDocument/2006/relationships/image" Target="../media/image10.png"/><Relationship Id="rId5" Type="http://schemas.openxmlformats.org/officeDocument/2006/relationships/image" Target="../media/image9.emf"/><Relationship Id="rId10" Type="http://schemas.openxmlformats.org/officeDocument/2006/relationships/image" Target="../media/image14.emf"/><Relationship Id="rId4" Type="http://schemas.openxmlformats.org/officeDocument/2006/relationships/image" Target="../media/image8.emf"/><Relationship Id="rId9" Type="http://schemas.openxmlformats.org/officeDocument/2006/relationships/image" Target="../media/image13.emf"/></Relationships>
</file>

<file path=xl/drawings/_rels/drawing3.x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png"/><Relationship Id="rId1" Type="http://schemas.openxmlformats.org/officeDocument/2006/relationships/image" Target="../media/image1.emf"/><Relationship Id="rId4" Type="http://schemas.openxmlformats.org/officeDocument/2006/relationships/image" Target="../media/image4.emf"/></Relationships>
</file>

<file path=xl/drawings/_rels/drawing4.xml.rels><?xml version="1.0" encoding="UTF-8" standalone="yes"?>
<Relationships xmlns="http://schemas.openxmlformats.org/package/2006/relationships"><Relationship Id="rId8" Type="http://schemas.openxmlformats.org/officeDocument/2006/relationships/image" Target="../media/image19.emf"/><Relationship Id="rId3" Type="http://schemas.openxmlformats.org/officeDocument/2006/relationships/image" Target="../media/image10.png"/><Relationship Id="rId7" Type="http://schemas.openxmlformats.org/officeDocument/2006/relationships/image" Target="../media/image18.emf"/><Relationship Id="rId2" Type="http://schemas.openxmlformats.org/officeDocument/2006/relationships/image" Target="../media/image9.emf"/><Relationship Id="rId1" Type="http://schemas.openxmlformats.org/officeDocument/2006/relationships/image" Target="../media/image8.emf"/><Relationship Id="rId6" Type="http://schemas.openxmlformats.org/officeDocument/2006/relationships/image" Target="../media/image17.png"/><Relationship Id="rId5" Type="http://schemas.openxmlformats.org/officeDocument/2006/relationships/image" Target="../media/image16.png"/><Relationship Id="rId10" Type="http://schemas.openxmlformats.org/officeDocument/2006/relationships/image" Target="../media/image21.emf"/><Relationship Id="rId4" Type="http://schemas.openxmlformats.org/officeDocument/2006/relationships/image" Target="../media/image15.png"/><Relationship Id="rId9" Type="http://schemas.openxmlformats.org/officeDocument/2006/relationships/image" Target="../media/image20.emf"/></Relationships>
</file>

<file path=xl/drawings/drawing1.xml><?xml version="1.0" encoding="utf-8"?>
<xdr:wsDr xmlns:xdr="http://schemas.openxmlformats.org/drawingml/2006/spreadsheetDrawing" xmlns:a="http://schemas.openxmlformats.org/drawingml/2006/main">
  <xdr:twoCellAnchor editAs="oneCell">
    <xdr:from>
      <xdr:col>4</xdr:col>
      <xdr:colOff>2106082</xdr:colOff>
      <xdr:row>9</xdr:row>
      <xdr:rowOff>201084</xdr:rowOff>
    </xdr:from>
    <xdr:to>
      <xdr:col>4</xdr:col>
      <xdr:colOff>3915833</xdr:colOff>
      <xdr:row>9</xdr:row>
      <xdr:rowOff>1385886</xdr:rowOff>
    </xdr:to>
    <xdr:pic>
      <xdr:nvPicPr>
        <xdr:cNvPr id="6" name="Picture 5"/>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329332" y="1640417"/>
          <a:ext cx="1809751" cy="11848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635001</xdr:colOff>
      <xdr:row>17</xdr:row>
      <xdr:rowOff>211668</xdr:rowOff>
    </xdr:from>
    <xdr:to>
      <xdr:col>4</xdr:col>
      <xdr:colOff>2285714</xdr:colOff>
      <xdr:row>17</xdr:row>
      <xdr:rowOff>1545167</xdr:rowOff>
    </xdr:to>
    <xdr:pic>
      <xdr:nvPicPr>
        <xdr:cNvPr id="11" name="Picture 10"/>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911168" y="7609418"/>
          <a:ext cx="1650713" cy="13334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1100669</xdr:colOff>
      <xdr:row>27</xdr:row>
      <xdr:rowOff>201081</xdr:rowOff>
    </xdr:from>
    <xdr:to>
      <xdr:col>4</xdr:col>
      <xdr:colOff>3197897</xdr:colOff>
      <xdr:row>27</xdr:row>
      <xdr:rowOff>2211914</xdr:rowOff>
    </xdr:to>
    <xdr:pic>
      <xdr:nvPicPr>
        <xdr:cNvPr id="13" name="Picture 12"/>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9376836" y="14604998"/>
          <a:ext cx="2097228" cy="20108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1301750</xdr:colOff>
      <xdr:row>33</xdr:row>
      <xdr:rowOff>633324</xdr:rowOff>
    </xdr:from>
    <xdr:to>
      <xdr:col>4</xdr:col>
      <xdr:colOff>2920999</xdr:colOff>
      <xdr:row>34</xdr:row>
      <xdr:rowOff>6347</xdr:rowOff>
    </xdr:to>
    <xdr:pic>
      <xdr:nvPicPr>
        <xdr:cNvPr id="14" name="Picture 13"/>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9577917" y="20752241"/>
          <a:ext cx="1619249" cy="15955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90716</xdr:colOff>
      <xdr:row>3</xdr:row>
      <xdr:rowOff>1596573</xdr:rowOff>
    </xdr:from>
    <xdr:to>
      <xdr:col>3</xdr:col>
      <xdr:colOff>1853105</xdr:colOff>
      <xdr:row>3</xdr:row>
      <xdr:rowOff>3120571</xdr:rowOff>
    </xdr:to>
    <xdr:pic>
      <xdr:nvPicPr>
        <xdr:cNvPr id="2" name="Picture 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129645" y="2313216"/>
          <a:ext cx="1762389" cy="15239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2086428</xdr:colOff>
      <xdr:row>3</xdr:row>
      <xdr:rowOff>1474301</xdr:rowOff>
    </xdr:from>
    <xdr:to>
      <xdr:col>3</xdr:col>
      <xdr:colOff>3927928</xdr:colOff>
      <xdr:row>3</xdr:row>
      <xdr:rowOff>3946140</xdr:rowOff>
    </xdr:to>
    <xdr:pic>
      <xdr:nvPicPr>
        <xdr:cNvPr id="3" name="Picture 2"/>
        <xdr:cNvPicPr>
          <a:picLocks noChangeAspect="1"/>
        </xdr:cNvPicPr>
      </xdr:nvPicPr>
      <xdr:blipFill>
        <a:blip xmlns:r="http://schemas.openxmlformats.org/officeDocument/2006/relationships" r:embed="rId2"/>
        <a:stretch>
          <a:fillRect/>
        </a:stretch>
      </xdr:blipFill>
      <xdr:spPr>
        <a:xfrm>
          <a:off x="5125357" y="2190944"/>
          <a:ext cx="1841500" cy="2471839"/>
        </a:xfrm>
        <a:prstGeom prst="rect">
          <a:avLst/>
        </a:prstGeom>
      </xdr:spPr>
    </xdr:pic>
    <xdr:clientData/>
  </xdr:twoCellAnchor>
  <xdr:twoCellAnchor editAs="oneCell">
    <xdr:from>
      <xdr:col>3</xdr:col>
      <xdr:colOff>725717</xdr:colOff>
      <xdr:row>4</xdr:row>
      <xdr:rowOff>1496784</xdr:rowOff>
    </xdr:from>
    <xdr:to>
      <xdr:col>3</xdr:col>
      <xdr:colOff>2548909</xdr:colOff>
      <xdr:row>4</xdr:row>
      <xdr:rowOff>3942297</xdr:rowOff>
    </xdr:to>
    <xdr:pic>
      <xdr:nvPicPr>
        <xdr:cNvPr id="4" name="Picture 3"/>
        <xdr:cNvPicPr>
          <a:picLocks noChangeAspect="1"/>
        </xdr:cNvPicPr>
      </xdr:nvPicPr>
      <xdr:blipFill>
        <a:blip xmlns:r="http://schemas.openxmlformats.org/officeDocument/2006/relationships" r:embed="rId3"/>
        <a:stretch>
          <a:fillRect/>
        </a:stretch>
      </xdr:blipFill>
      <xdr:spPr>
        <a:xfrm>
          <a:off x="3764646" y="6186713"/>
          <a:ext cx="1823192" cy="2445513"/>
        </a:xfrm>
        <a:prstGeom prst="rect">
          <a:avLst/>
        </a:prstGeom>
      </xdr:spPr>
    </xdr:pic>
    <xdr:clientData/>
  </xdr:twoCellAnchor>
  <xdr:twoCellAnchor editAs="oneCell">
    <xdr:from>
      <xdr:col>3</xdr:col>
      <xdr:colOff>90714</xdr:colOff>
      <xdr:row>5</xdr:row>
      <xdr:rowOff>2295071</xdr:rowOff>
    </xdr:from>
    <xdr:to>
      <xdr:col>3</xdr:col>
      <xdr:colOff>1738509</xdr:colOff>
      <xdr:row>5</xdr:row>
      <xdr:rowOff>4370613</xdr:rowOff>
    </xdr:to>
    <xdr:pic>
      <xdr:nvPicPr>
        <xdr:cNvPr id="5" name="Picture 4"/>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129643" y="10958285"/>
          <a:ext cx="1647795" cy="2075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1995717</xdr:colOff>
      <xdr:row>5</xdr:row>
      <xdr:rowOff>2012182</xdr:rowOff>
    </xdr:from>
    <xdr:to>
      <xdr:col>3</xdr:col>
      <xdr:colOff>3655785</xdr:colOff>
      <xdr:row>5</xdr:row>
      <xdr:rowOff>4590143</xdr:rowOff>
    </xdr:to>
    <xdr:pic>
      <xdr:nvPicPr>
        <xdr:cNvPr id="6" name="Picture 5"/>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5034646" y="10675396"/>
          <a:ext cx="1660068" cy="25779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3937000</xdr:colOff>
      <xdr:row>5</xdr:row>
      <xdr:rowOff>1221269</xdr:rowOff>
    </xdr:from>
    <xdr:to>
      <xdr:col>3</xdr:col>
      <xdr:colOff>5742214</xdr:colOff>
      <xdr:row>5</xdr:row>
      <xdr:rowOff>4499431</xdr:rowOff>
    </xdr:to>
    <xdr:pic>
      <xdr:nvPicPr>
        <xdr:cNvPr id="7" name="Picture 6"/>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975929" y="9884483"/>
          <a:ext cx="1805214" cy="32781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4127499</xdr:colOff>
      <xdr:row>3</xdr:row>
      <xdr:rowOff>1088571</xdr:rowOff>
    </xdr:from>
    <xdr:to>
      <xdr:col>3</xdr:col>
      <xdr:colOff>5914570</xdr:colOff>
      <xdr:row>3</xdr:row>
      <xdr:rowOff>3918856</xdr:rowOff>
    </xdr:to>
    <xdr:pic>
      <xdr:nvPicPr>
        <xdr:cNvPr id="8" name="Picture 7"/>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66428" y="1805214"/>
          <a:ext cx="1787071" cy="28302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1082222</xdr:colOff>
      <xdr:row>6</xdr:row>
      <xdr:rowOff>2449287</xdr:rowOff>
    </xdr:from>
    <xdr:to>
      <xdr:col>3</xdr:col>
      <xdr:colOff>2993572</xdr:colOff>
      <xdr:row>7</xdr:row>
      <xdr:rowOff>36286</xdr:rowOff>
    </xdr:to>
    <xdr:pic>
      <xdr:nvPicPr>
        <xdr:cNvPr id="9" name="Picture 8"/>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4955722" y="15720787"/>
          <a:ext cx="1911350" cy="27849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3283798</xdr:colOff>
      <xdr:row>6</xdr:row>
      <xdr:rowOff>2432654</xdr:rowOff>
    </xdr:from>
    <xdr:to>
      <xdr:col>3</xdr:col>
      <xdr:colOff>5037667</xdr:colOff>
      <xdr:row>7</xdr:row>
      <xdr:rowOff>149084</xdr:rowOff>
    </xdr:to>
    <xdr:pic>
      <xdr:nvPicPr>
        <xdr:cNvPr id="10" name="Picture 9"/>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7157298" y="15693571"/>
          <a:ext cx="1753869" cy="29128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746579</xdr:colOff>
      <xdr:row>7</xdr:row>
      <xdr:rowOff>1995713</xdr:rowOff>
    </xdr:from>
    <xdr:to>
      <xdr:col>3</xdr:col>
      <xdr:colOff>2558142</xdr:colOff>
      <xdr:row>7</xdr:row>
      <xdr:rowOff>5116286</xdr:rowOff>
    </xdr:to>
    <xdr:pic>
      <xdr:nvPicPr>
        <xdr:cNvPr id="14" name="Picture 13"/>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4620079" y="20465142"/>
          <a:ext cx="1811563" cy="31205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2106082</xdr:colOff>
      <xdr:row>9</xdr:row>
      <xdr:rowOff>201084</xdr:rowOff>
    </xdr:from>
    <xdr:to>
      <xdr:col>4</xdr:col>
      <xdr:colOff>3915833</xdr:colOff>
      <xdr:row>9</xdr:row>
      <xdr:rowOff>1385886</xdr:rowOff>
    </xdr:to>
    <xdr:pic>
      <xdr:nvPicPr>
        <xdr:cNvPr id="2"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392832" y="1636184"/>
          <a:ext cx="1809751" cy="11848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635001</xdr:colOff>
      <xdr:row>17</xdr:row>
      <xdr:rowOff>211668</xdr:rowOff>
    </xdr:from>
    <xdr:to>
      <xdr:col>4</xdr:col>
      <xdr:colOff>2285714</xdr:colOff>
      <xdr:row>17</xdr:row>
      <xdr:rowOff>1545167</xdr:rowOff>
    </xdr:to>
    <xdr:pic>
      <xdr:nvPicPr>
        <xdr:cNvPr id="3" name="Picture 2"/>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921751" y="7361768"/>
          <a:ext cx="1650713" cy="13334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1100669</xdr:colOff>
      <xdr:row>27</xdr:row>
      <xdr:rowOff>201081</xdr:rowOff>
    </xdr:from>
    <xdr:to>
      <xdr:col>4</xdr:col>
      <xdr:colOff>3197897</xdr:colOff>
      <xdr:row>27</xdr:row>
      <xdr:rowOff>2211914</xdr:rowOff>
    </xdr:to>
    <xdr:pic>
      <xdr:nvPicPr>
        <xdr:cNvPr id="4" name="Picture 3"/>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9387419" y="14355231"/>
          <a:ext cx="2097228" cy="20108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1301750</xdr:colOff>
      <xdr:row>33</xdr:row>
      <xdr:rowOff>633324</xdr:rowOff>
    </xdr:from>
    <xdr:to>
      <xdr:col>4</xdr:col>
      <xdr:colOff>2920999</xdr:colOff>
      <xdr:row>34</xdr:row>
      <xdr:rowOff>6347</xdr:rowOff>
    </xdr:to>
    <xdr:pic>
      <xdr:nvPicPr>
        <xdr:cNvPr id="5" name="Picture 4"/>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9588500" y="20572324"/>
          <a:ext cx="1619249" cy="15955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90714</xdr:colOff>
      <xdr:row>5</xdr:row>
      <xdr:rowOff>2295071</xdr:rowOff>
    </xdr:from>
    <xdr:to>
      <xdr:col>3</xdr:col>
      <xdr:colOff>1738509</xdr:colOff>
      <xdr:row>5</xdr:row>
      <xdr:rowOff>4370613</xdr:rowOff>
    </xdr:to>
    <xdr:pic>
      <xdr:nvPicPr>
        <xdr:cNvPr id="5" name="Picture 4"/>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964214" y="10943771"/>
          <a:ext cx="1647795" cy="2075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1995717</xdr:colOff>
      <xdr:row>5</xdr:row>
      <xdr:rowOff>2012182</xdr:rowOff>
    </xdr:from>
    <xdr:to>
      <xdr:col>3</xdr:col>
      <xdr:colOff>3655785</xdr:colOff>
      <xdr:row>5</xdr:row>
      <xdr:rowOff>4590143</xdr:rowOff>
    </xdr:to>
    <xdr:pic>
      <xdr:nvPicPr>
        <xdr:cNvPr id="6" name="Picture 5"/>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869217" y="10660882"/>
          <a:ext cx="1660068" cy="25779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3937000</xdr:colOff>
      <xdr:row>5</xdr:row>
      <xdr:rowOff>1221269</xdr:rowOff>
    </xdr:from>
    <xdr:to>
      <xdr:col>3</xdr:col>
      <xdr:colOff>5742214</xdr:colOff>
      <xdr:row>5</xdr:row>
      <xdr:rowOff>4499431</xdr:rowOff>
    </xdr:to>
    <xdr:pic>
      <xdr:nvPicPr>
        <xdr:cNvPr id="7" name="Picture 6"/>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810500" y="9869969"/>
          <a:ext cx="1805214" cy="32781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154214</xdr:colOff>
      <xdr:row>3</xdr:row>
      <xdr:rowOff>1750785</xdr:rowOff>
    </xdr:from>
    <xdr:to>
      <xdr:col>3</xdr:col>
      <xdr:colOff>1917700</xdr:colOff>
      <xdr:row>3</xdr:row>
      <xdr:rowOff>3273878</xdr:rowOff>
    </xdr:to>
    <xdr:pic>
      <xdr:nvPicPr>
        <xdr:cNvPr id="12" name="Picture 11"/>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027714" y="2467428"/>
          <a:ext cx="1763486" cy="15230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2095499</xdr:colOff>
      <xdr:row>3</xdr:row>
      <xdr:rowOff>1505000</xdr:rowOff>
    </xdr:from>
    <xdr:to>
      <xdr:col>3</xdr:col>
      <xdr:colOff>3855356</xdr:colOff>
      <xdr:row>3</xdr:row>
      <xdr:rowOff>3912090</xdr:rowOff>
    </xdr:to>
    <xdr:pic>
      <xdr:nvPicPr>
        <xdr:cNvPr id="13" name="Picture 12"/>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968999" y="2221643"/>
          <a:ext cx="1759857" cy="2407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3991428</xdr:colOff>
      <xdr:row>3</xdr:row>
      <xdr:rowOff>970642</xdr:rowOff>
    </xdr:from>
    <xdr:to>
      <xdr:col>3</xdr:col>
      <xdr:colOff>5778500</xdr:colOff>
      <xdr:row>3</xdr:row>
      <xdr:rowOff>3873500</xdr:rowOff>
    </xdr:to>
    <xdr:pic>
      <xdr:nvPicPr>
        <xdr:cNvPr id="14" name="Picture 13"/>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864928" y="1687285"/>
          <a:ext cx="1787072" cy="29028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3585935</xdr:colOff>
      <xdr:row>4</xdr:row>
      <xdr:rowOff>380997</xdr:rowOff>
    </xdr:from>
    <xdr:to>
      <xdr:col>3</xdr:col>
      <xdr:colOff>5715000</xdr:colOff>
      <xdr:row>4</xdr:row>
      <xdr:rowOff>3891640</xdr:rowOff>
    </xdr:to>
    <xdr:pic>
      <xdr:nvPicPr>
        <xdr:cNvPr id="15" name="Picture 14"/>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459435" y="5070926"/>
          <a:ext cx="2129065" cy="35106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780143</xdr:colOff>
      <xdr:row>6</xdr:row>
      <xdr:rowOff>2521859</xdr:rowOff>
    </xdr:from>
    <xdr:to>
      <xdr:col>3</xdr:col>
      <xdr:colOff>2512786</xdr:colOff>
      <xdr:row>6</xdr:row>
      <xdr:rowOff>5193393</xdr:rowOff>
    </xdr:to>
    <xdr:pic>
      <xdr:nvPicPr>
        <xdr:cNvPr id="16" name="Picture 15"/>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4653643" y="15793359"/>
          <a:ext cx="1732643" cy="2671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3194885</xdr:colOff>
      <xdr:row>6</xdr:row>
      <xdr:rowOff>2549071</xdr:rowOff>
    </xdr:from>
    <xdr:to>
      <xdr:col>3</xdr:col>
      <xdr:colOff>4934857</xdr:colOff>
      <xdr:row>6</xdr:row>
      <xdr:rowOff>5178113</xdr:rowOff>
    </xdr:to>
    <xdr:pic>
      <xdr:nvPicPr>
        <xdr:cNvPr id="17" name="Picture 16"/>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7068385" y="15820571"/>
          <a:ext cx="1739972" cy="26290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1610154</xdr:colOff>
      <xdr:row>7</xdr:row>
      <xdr:rowOff>1968499</xdr:rowOff>
    </xdr:from>
    <xdr:to>
      <xdr:col>3</xdr:col>
      <xdr:colOff>3583213</xdr:colOff>
      <xdr:row>8</xdr:row>
      <xdr:rowOff>9071</xdr:rowOff>
    </xdr:to>
    <xdr:pic>
      <xdr:nvPicPr>
        <xdr:cNvPr id="18" name="Picture 17"/>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5483654" y="20437928"/>
          <a:ext cx="1973059" cy="3238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G22"/>
  <sheetViews>
    <sheetView zoomScale="90" zoomScaleNormal="90" workbookViewId="0">
      <selection activeCell="G7" sqref="G7"/>
    </sheetView>
  </sheetViews>
  <sheetFormatPr defaultColWidth="9.08984375" defaultRowHeight="12.5"/>
  <cols>
    <col min="1" max="1" width="2.54296875" style="3" customWidth="1"/>
    <col min="2" max="2" width="22.453125" style="20" customWidth="1"/>
    <col min="3" max="3" width="27.90625" style="3" bestFit="1" customWidth="1"/>
    <col min="4" max="4" width="26.90625" style="3" customWidth="1"/>
    <col min="5" max="5" width="21.08984375" style="3" customWidth="1"/>
    <col min="6" max="6" width="35.54296875" style="3" customWidth="1"/>
    <col min="7" max="7" width="47.36328125" style="3" customWidth="1"/>
    <col min="8" max="16384" width="9.08984375" style="3"/>
  </cols>
  <sheetData>
    <row r="2" spans="1:7" s="2" customFormat="1" ht="53.25" customHeight="1">
      <c r="A2" s="1"/>
      <c r="B2" s="80"/>
      <c r="C2" s="180" t="s">
        <v>0</v>
      </c>
      <c r="D2" s="180"/>
      <c r="E2" s="180"/>
      <c r="F2" s="180"/>
      <c r="G2" s="180"/>
    </row>
    <row r="3" spans="1:7">
      <c r="B3" s="4"/>
      <c r="C3" s="5"/>
      <c r="F3" s="6"/>
    </row>
    <row r="4" spans="1:7">
      <c r="B4" s="7" t="s">
        <v>1</v>
      </c>
      <c r="C4" s="181" t="s">
        <v>181</v>
      </c>
      <c r="D4" s="182"/>
      <c r="E4" s="183"/>
      <c r="F4" s="7" t="s">
        <v>2</v>
      </c>
      <c r="G4" s="8" t="s">
        <v>52</v>
      </c>
    </row>
    <row r="5" spans="1:7">
      <c r="B5" s="7" t="s">
        <v>3</v>
      </c>
      <c r="C5" s="181" t="s">
        <v>182</v>
      </c>
      <c r="D5" s="182"/>
      <c r="E5" s="183"/>
      <c r="F5" s="7" t="s">
        <v>4</v>
      </c>
      <c r="G5" s="8" t="s">
        <v>53</v>
      </c>
    </row>
    <row r="6" spans="1:7">
      <c r="B6" s="184" t="s">
        <v>5</v>
      </c>
      <c r="C6" s="185" t="s">
        <v>186</v>
      </c>
      <c r="D6" s="186"/>
      <c r="E6" s="187"/>
      <c r="F6" s="7" t="s">
        <v>6</v>
      </c>
      <c r="G6" s="9">
        <v>44883</v>
      </c>
    </row>
    <row r="7" spans="1:7">
      <c r="B7" s="184"/>
      <c r="C7" s="188"/>
      <c r="D7" s="189"/>
      <c r="E7" s="190"/>
      <c r="F7" s="7" t="s">
        <v>7</v>
      </c>
      <c r="G7" s="10">
        <v>1</v>
      </c>
    </row>
    <row r="8" spans="1:7">
      <c r="B8" s="11"/>
      <c r="C8" s="12"/>
      <c r="D8" s="13"/>
      <c r="E8" s="13"/>
      <c r="F8" s="14"/>
      <c r="G8" s="15"/>
    </row>
    <row r="9" spans="1:7">
      <c r="B9" s="16"/>
      <c r="C9" s="17"/>
      <c r="D9" s="17"/>
      <c r="E9" s="17"/>
      <c r="F9" s="17"/>
    </row>
    <row r="10" spans="1:7">
      <c r="B10" s="18" t="s">
        <v>8</v>
      </c>
    </row>
    <row r="11" spans="1:7" s="19" customFormat="1">
      <c r="B11" s="91" t="s">
        <v>45</v>
      </c>
      <c r="C11" s="92" t="s">
        <v>9</v>
      </c>
      <c r="D11" s="92" t="s">
        <v>10</v>
      </c>
      <c r="E11" s="93" t="s">
        <v>44</v>
      </c>
      <c r="F11" s="93" t="s">
        <v>25</v>
      </c>
    </row>
    <row r="12" spans="1:7">
      <c r="B12" s="81">
        <v>44714</v>
      </c>
      <c r="C12" s="77" t="s">
        <v>183</v>
      </c>
      <c r="D12" s="73" t="s">
        <v>184</v>
      </c>
      <c r="E12" s="74" t="s">
        <v>185</v>
      </c>
      <c r="F12" s="74"/>
    </row>
    <row r="13" spans="1:7">
      <c r="B13" s="81"/>
      <c r="C13" s="77"/>
      <c r="D13" s="75"/>
      <c r="E13" s="74"/>
      <c r="F13" s="74"/>
    </row>
    <row r="14" spans="1:7">
      <c r="B14" s="9"/>
      <c r="C14" s="77"/>
      <c r="D14" s="75"/>
      <c r="E14" s="74"/>
      <c r="F14" s="74"/>
    </row>
    <row r="15" spans="1:7">
      <c r="B15" s="9"/>
      <c r="C15" s="77"/>
      <c r="D15" s="75"/>
      <c r="E15" s="75"/>
      <c r="F15" s="78"/>
    </row>
    <row r="16" spans="1:7">
      <c r="B16" s="9"/>
      <c r="C16" s="77"/>
      <c r="D16" s="75"/>
      <c r="E16" s="75"/>
      <c r="F16" s="78"/>
    </row>
    <row r="17" spans="2:7">
      <c r="B17" s="9"/>
      <c r="C17" s="77"/>
      <c r="D17" s="75"/>
      <c r="E17" s="75"/>
      <c r="F17" s="78"/>
    </row>
    <row r="18" spans="2:7">
      <c r="B18" s="9"/>
      <c r="C18" s="77"/>
      <c r="D18" s="76"/>
      <c r="E18" s="75"/>
      <c r="F18" s="78"/>
    </row>
    <row r="19" spans="2:7">
      <c r="G19" s="79"/>
    </row>
    <row r="20" spans="2:7">
      <c r="G20" s="79"/>
    </row>
    <row r="21" spans="2:7">
      <c r="G21" s="79"/>
    </row>
    <row r="22" spans="2:7">
      <c r="G22" s="79"/>
    </row>
  </sheetData>
  <mergeCells count="5">
    <mergeCell ref="C2:G2"/>
    <mergeCell ref="C4:E4"/>
    <mergeCell ref="C5:E5"/>
    <mergeCell ref="B6:B7"/>
    <mergeCell ref="C6:E7"/>
  </mergeCells>
  <phoneticPr fontId="17" type="noConversion"/>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H31"/>
  <sheetViews>
    <sheetView tabSelected="1" topLeftCell="B3" zoomScale="80" zoomScaleNormal="80" workbookViewId="0">
      <selection activeCell="H27" sqref="H27"/>
    </sheetView>
  </sheetViews>
  <sheetFormatPr defaultColWidth="9.08984375" defaultRowHeight="12.5"/>
  <cols>
    <col min="1" max="1" width="9.08984375" style="46"/>
    <col min="2" max="2" width="15.453125" style="46" customWidth="1"/>
    <col min="3" max="3" width="40.36328125" style="46" customWidth="1"/>
    <col min="4" max="4" width="19.08984375" style="46" customWidth="1"/>
    <col min="5" max="5" width="17.90625" style="46" customWidth="1"/>
    <col min="6" max="6" width="14" style="46" customWidth="1"/>
    <col min="7" max="7" width="12.90625" style="46" customWidth="1"/>
    <col min="8" max="8" width="37.90625" style="46" customWidth="1"/>
    <col min="9" max="16384" width="9.08984375" style="46"/>
  </cols>
  <sheetData>
    <row r="1" spans="1:8" ht="24.5">
      <c r="B1" s="196" t="s">
        <v>27</v>
      </c>
      <c r="C1" s="196"/>
      <c r="D1" s="196"/>
      <c r="E1" s="196"/>
      <c r="F1" s="196"/>
      <c r="G1" s="196"/>
      <c r="H1" s="196"/>
    </row>
    <row r="2" spans="1:8">
      <c r="A2" s="47"/>
      <c r="B2" s="47"/>
      <c r="C2" s="48"/>
      <c r="D2" s="48"/>
      <c r="E2" s="48"/>
      <c r="F2" s="48"/>
      <c r="G2" s="48"/>
      <c r="H2" s="49"/>
    </row>
    <row r="3" spans="1:8">
      <c r="B3" s="50" t="s">
        <v>1</v>
      </c>
      <c r="C3" s="197" t="str">
        <f>Cover!C4</f>
        <v>Kiểm thử ứng dụng đặt đồ uống online</v>
      </c>
      <c r="D3" s="197"/>
      <c r="E3" s="192" t="s">
        <v>2</v>
      </c>
      <c r="F3" s="192"/>
      <c r="G3" s="193" t="str">
        <f>Cover!G4</f>
        <v>Ngân Phạm</v>
      </c>
      <c r="H3" s="194"/>
    </row>
    <row r="4" spans="1:8">
      <c r="B4" s="50" t="s">
        <v>3</v>
      </c>
      <c r="C4" s="197" t="str">
        <f>Cover!C5</f>
        <v>STP303-ASM2</v>
      </c>
      <c r="D4" s="197"/>
      <c r="E4" s="192" t="s">
        <v>4</v>
      </c>
      <c r="F4" s="192"/>
      <c r="G4" s="198" t="str">
        <f>Cover!G5</f>
        <v>Mentor</v>
      </c>
      <c r="H4" s="199"/>
    </row>
    <row r="5" spans="1:8">
      <c r="B5" s="51" t="s">
        <v>5</v>
      </c>
      <c r="C5" s="191" t="str">
        <f>Cover!C6</f>
        <v>-</v>
      </c>
      <c r="D5" s="191"/>
      <c r="E5" s="192" t="s">
        <v>6</v>
      </c>
      <c r="F5" s="192"/>
      <c r="G5" s="193">
        <f>Cover!G6</f>
        <v>44883</v>
      </c>
      <c r="H5" s="194"/>
    </row>
    <row r="6" spans="1:8">
      <c r="A6" s="47"/>
      <c r="B6" s="51" t="s">
        <v>28</v>
      </c>
      <c r="C6" s="195"/>
      <c r="D6" s="195"/>
      <c r="E6" s="195"/>
      <c r="F6" s="195"/>
      <c r="G6" s="195"/>
      <c r="H6" s="195"/>
    </row>
    <row r="7" spans="1:8">
      <c r="A7" s="47"/>
      <c r="B7" s="52"/>
      <c r="C7" s="53"/>
      <c r="D7" s="48"/>
      <c r="E7" s="48"/>
      <c r="F7" s="48"/>
      <c r="G7" s="48"/>
      <c r="H7" s="49"/>
    </row>
    <row r="8" spans="1:8">
      <c r="B8" s="52"/>
      <c r="C8" s="53"/>
      <c r="D8" s="48"/>
      <c r="E8" s="48"/>
      <c r="F8" s="48"/>
      <c r="G8" s="48"/>
      <c r="H8" s="49"/>
    </row>
    <row r="9" spans="1:8">
      <c r="A9" s="54"/>
      <c r="B9" s="54"/>
      <c r="C9" s="54"/>
      <c r="D9" s="54"/>
      <c r="E9" s="54"/>
      <c r="F9" s="54"/>
      <c r="G9" s="54"/>
      <c r="H9" s="54"/>
    </row>
    <row r="10" spans="1:8">
      <c r="A10" s="55"/>
      <c r="B10" s="82" t="s">
        <v>29</v>
      </c>
      <c r="C10" s="83" t="s">
        <v>42</v>
      </c>
      <c r="D10" s="84" t="s">
        <v>14</v>
      </c>
      <c r="E10" s="83" t="s">
        <v>15</v>
      </c>
      <c r="F10" s="83" t="s">
        <v>43</v>
      </c>
      <c r="G10" s="85" t="s">
        <v>17</v>
      </c>
      <c r="H10" s="86" t="s">
        <v>30</v>
      </c>
    </row>
    <row r="11" spans="1:8" ht="14.5">
      <c r="A11" s="56"/>
      <c r="B11" s="57">
        <v>1</v>
      </c>
      <c r="C11" s="58" t="s">
        <v>236</v>
      </c>
      <c r="D11" s="59">
        <f>'Nokia 8.1, Android 11'!A5</f>
        <v>23</v>
      </c>
      <c r="E11" s="59">
        <f>'Nokia 8.1, Android 11'!B5</f>
        <v>5</v>
      </c>
      <c r="F11" s="59">
        <f>'Nokia 8.1, Android 11'!C5</f>
        <v>2</v>
      </c>
      <c r="G11" s="59">
        <f>'Nokia 8.1, Android 11'!D5</f>
        <v>8</v>
      </c>
      <c r="H11" s="59">
        <f>'Nokia 8.1, Android 11'!E5</f>
        <v>38</v>
      </c>
    </row>
    <row r="12" spans="1:8" ht="14.5">
      <c r="A12" s="56"/>
      <c r="B12" s="57">
        <v>2</v>
      </c>
      <c r="C12" s="58" t="s">
        <v>237</v>
      </c>
      <c r="D12" s="59">
        <f>'Redmi Note10Pro, Android 12'!A5</f>
        <v>23</v>
      </c>
      <c r="E12" s="59">
        <f>'Redmi Note10Pro, Android 12'!B5</f>
        <v>5</v>
      </c>
      <c r="F12" s="59">
        <f>'Redmi Note10Pro, Android 12'!C5</f>
        <v>2</v>
      </c>
      <c r="G12" s="59">
        <f>'Redmi Note10Pro, Android 12'!D5</f>
        <v>8</v>
      </c>
      <c r="H12" s="59">
        <f>'Redmi Note10Pro, Android 12'!E5</f>
        <v>38</v>
      </c>
    </row>
    <row r="13" spans="1:8" ht="14.5">
      <c r="A13" s="56"/>
      <c r="B13" s="57"/>
      <c r="C13" s="58"/>
      <c r="D13" s="59"/>
      <c r="E13" s="59"/>
      <c r="F13" s="59"/>
      <c r="G13" s="59"/>
      <c r="H13" s="59"/>
    </row>
    <row r="14" spans="1:8" ht="14.5">
      <c r="A14" s="56"/>
      <c r="B14" s="57"/>
      <c r="C14" s="58"/>
      <c r="D14" s="59"/>
      <c r="E14" s="59"/>
      <c r="F14" s="59"/>
      <c r="G14" s="59"/>
      <c r="H14" s="59"/>
    </row>
    <row r="15" spans="1:8" ht="14.5">
      <c r="A15" s="56"/>
      <c r="B15" s="57"/>
      <c r="C15" s="58"/>
      <c r="D15" s="59"/>
      <c r="E15" s="59"/>
      <c r="F15" s="59"/>
      <c r="G15" s="59"/>
      <c r="H15" s="59"/>
    </row>
    <row r="16" spans="1:8" ht="14.5">
      <c r="A16" s="56"/>
      <c r="B16" s="57"/>
      <c r="C16" s="58"/>
      <c r="D16" s="59"/>
      <c r="E16" s="59"/>
      <c r="F16" s="59"/>
      <c r="G16" s="59"/>
      <c r="H16" s="59"/>
    </row>
    <row r="17" spans="1:8">
      <c r="A17" s="56"/>
      <c r="B17" s="87"/>
      <c r="C17" s="88" t="s">
        <v>31</v>
      </c>
      <c r="D17" s="89">
        <f>SUM(D11:D16)</f>
        <v>46</v>
      </c>
      <c r="E17" s="89">
        <f t="shared" ref="E17:F17" si="0">SUM(E11:E16)</f>
        <v>10</v>
      </c>
      <c r="F17" s="89">
        <f t="shared" si="0"/>
        <v>4</v>
      </c>
      <c r="G17" s="89">
        <f>SUM(G11:G16)</f>
        <v>16</v>
      </c>
      <c r="H17" s="90">
        <f>SUM(H11:H16)</f>
        <v>76</v>
      </c>
    </row>
    <row r="18" spans="1:8">
      <c r="A18" s="54"/>
      <c r="B18" s="60"/>
      <c r="C18" s="54"/>
      <c r="D18" s="61"/>
      <c r="E18" s="62"/>
      <c r="F18" s="62"/>
      <c r="G18" s="62"/>
      <c r="H18" s="62"/>
    </row>
    <row r="19" spans="1:8">
      <c r="A19" s="54"/>
      <c r="B19" s="54"/>
      <c r="C19" s="63" t="s">
        <v>32</v>
      </c>
      <c r="D19" s="54"/>
      <c r="E19" s="64">
        <f>($D17+$E17)*100/H17</f>
        <v>73.684210526315795</v>
      </c>
      <c r="F19" s="54" t="s">
        <v>33</v>
      </c>
      <c r="G19" s="54"/>
      <c r="H19" s="65"/>
    </row>
    <row r="20" spans="1:8">
      <c r="A20" s="54"/>
      <c r="B20" s="54"/>
      <c r="C20" s="63" t="s">
        <v>34</v>
      </c>
      <c r="D20" s="54"/>
      <c r="E20" s="64">
        <f>$D17*100/($H17-$G17)</f>
        <v>76.666666666666671</v>
      </c>
      <c r="F20" s="54" t="s">
        <v>33</v>
      </c>
      <c r="G20" s="54"/>
      <c r="H20" s="65"/>
    </row>
    <row r="21" spans="1:8">
      <c r="A21" s="54"/>
      <c r="C21" s="54"/>
      <c r="D21" s="54"/>
      <c r="E21" s="64"/>
    </row>
    <row r="22" spans="1:8">
      <c r="A22" s="54"/>
    </row>
    <row r="23" spans="1:8" ht="15">
      <c r="C23" s="177" t="s">
        <v>243</v>
      </c>
      <c r="D23" s="178"/>
      <c r="E23" s="178"/>
      <c r="F23" s="178"/>
    </row>
    <row r="24" spans="1:8">
      <c r="C24" s="179" t="s">
        <v>245</v>
      </c>
      <c r="D24" s="178"/>
      <c r="E24" s="178"/>
      <c r="F24" s="178"/>
    </row>
    <row r="25" spans="1:8">
      <c r="C25" s="178" t="s">
        <v>244</v>
      </c>
      <c r="D25" s="178"/>
      <c r="E25" s="178"/>
      <c r="F25" s="178"/>
    </row>
    <row r="26" spans="1:8">
      <c r="C26" s="179" t="s">
        <v>246</v>
      </c>
      <c r="D26" s="178"/>
      <c r="E26" s="178"/>
      <c r="F26" s="178"/>
    </row>
    <row r="27" spans="1:8">
      <c r="C27" s="178" t="s">
        <v>248</v>
      </c>
      <c r="D27" s="178"/>
      <c r="E27" s="178"/>
      <c r="F27" s="178"/>
    </row>
    <row r="28" spans="1:8">
      <c r="C28" s="179" t="s">
        <v>247</v>
      </c>
      <c r="D28" s="178"/>
      <c r="E28" s="178"/>
      <c r="F28" s="178"/>
    </row>
    <row r="29" spans="1:8">
      <c r="C29" s="178" t="s">
        <v>249</v>
      </c>
      <c r="D29" s="178"/>
      <c r="E29" s="178"/>
      <c r="F29" s="178"/>
    </row>
    <row r="30" spans="1:8">
      <c r="C30" s="179" t="s">
        <v>250</v>
      </c>
      <c r="D30" s="178"/>
      <c r="E30" s="178"/>
      <c r="F30" s="178"/>
    </row>
    <row r="31" spans="1:8">
      <c r="C31" s="178" t="s">
        <v>251</v>
      </c>
      <c r="D31" s="178"/>
      <c r="E31" s="178"/>
      <c r="F31" s="178"/>
    </row>
  </sheetData>
  <mergeCells count="11">
    <mergeCell ref="C5:D5"/>
    <mergeCell ref="E5:F5"/>
    <mergeCell ref="G5:H5"/>
    <mergeCell ref="C6:H6"/>
    <mergeCell ref="B1:H1"/>
    <mergeCell ref="C3:D3"/>
    <mergeCell ref="E3:F3"/>
    <mergeCell ref="G3:H3"/>
    <mergeCell ref="C4:D4"/>
    <mergeCell ref="E4:F4"/>
    <mergeCell ref="G4:H4"/>
  </mergeCells>
  <hyperlinks>
    <hyperlink ref="C11" location="'Nokia 8.1, Android 11'!A1" display="Web Application Testing (Android 11, 6.18'')"/>
    <hyperlink ref="C12" location="'Redmi Note 10 Pro, Android 12'!A1" display="Web Application Testing (Android 12, 6.67'')"/>
  </hyperlink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39997558519241921"/>
  </sheetPr>
  <dimension ref="A1:J55"/>
  <sheetViews>
    <sheetView view="pageBreakPreview" zoomScale="60" zoomScaleNormal="100" workbookViewId="0">
      <selection activeCell="D12" sqref="D12"/>
    </sheetView>
  </sheetViews>
  <sheetFormatPr defaultRowHeight="14.5"/>
  <cols>
    <col min="1" max="1" width="20.36328125" customWidth="1"/>
    <col min="2" max="2" width="29.90625" style="21" customWidth="1"/>
    <col min="3" max="3" width="25.81640625" style="22" customWidth="1"/>
    <col min="4" max="4" width="42.54296875" customWidth="1"/>
    <col min="5" max="5" width="59.26953125" style="23" customWidth="1"/>
    <col min="6" max="6" width="13.6328125" style="39" customWidth="1"/>
    <col min="7" max="8" width="17.08984375" style="40" customWidth="1"/>
    <col min="9" max="9" width="31.1796875" style="41" customWidth="1"/>
    <col min="10" max="10" width="66.54296875" bestFit="1" customWidth="1"/>
  </cols>
  <sheetData>
    <row r="1" spans="1:10" s="27" customFormat="1" ht="12.5">
      <c r="A1" s="24" t="s">
        <v>46</v>
      </c>
      <c r="B1" s="200" t="s">
        <v>253</v>
      </c>
      <c r="C1" s="201"/>
      <c r="D1" s="201"/>
      <c r="E1" s="202"/>
      <c r="F1" s="25"/>
      <c r="G1" s="26"/>
      <c r="H1" s="26"/>
      <c r="I1" s="42"/>
    </row>
    <row r="2" spans="1:10" s="27" customFormat="1" ht="12.5">
      <c r="A2" s="28" t="s">
        <v>12</v>
      </c>
      <c r="B2" s="203" t="s">
        <v>35</v>
      </c>
      <c r="C2" s="204"/>
      <c r="D2" s="204"/>
      <c r="E2" s="205"/>
      <c r="F2" s="29"/>
      <c r="G2" s="30"/>
      <c r="H2" s="30"/>
      <c r="I2" s="42"/>
    </row>
    <row r="3" spans="1:10" s="27" customFormat="1" ht="12.5">
      <c r="A3" s="24" t="s">
        <v>13</v>
      </c>
      <c r="B3" s="206" t="s">
        <v>52</v>
      </c>
      <c r="C3" s="207"/>
      <c r="D3" s="207"/>
      <c r="E3" s="208"/>
      <c r="F3" s="29"/>
      <c r="G3" s="30"/>
      <c r="H3" s="30"/>
      <c r="I3" s="42"/>
      <c r="J3" s="31"/>
    </row>
    <row r="4" spans="1:10" s="27" customFormat="1" ht="12.5">
      <c r="A4" s="95" t="s">
        <v>14</v>
      </c>
      <c r="B4" s="96" t="s">
        <v>15</v>
      </c>
      <c r="C4" s="96" t="s">
        <v>43</v>
      </c>
      <c r="D4" s="97" t="s">
        <v>17</v>
      </c>
      <c r="E4" s="98" t="s">
        <v>18</v>
      </c>
      <c r="F4" s="32"/>
      <c r="G4" s="32"/>
      <c r="H4" s="44"/>
    </row>
    <row r="5" spans="1:10" s="27" customFormat="1" ht="12.5">
      <c r="A5" s="99">
        <f>COUNTIF(F:F,"Pass")</f>
        <v>23</v>
      </c>
      <c r="B5" s="100">
        <f>COUNTIF(F:F,"Fail")</f>
        <v>5</v>
      </c>
      <c r="C5" s="100">
        <f>COUNTIF(F:F,"Untested")</f>
        <v>2</v>
      </c>
      <c r="D5" s="101">
        <f>COUNTIF(F:F,"N/A")</f>
        <v>8</v>
      </c>
      <c r="E5" s="102">
        <f>COUNTA(A9:A423)</f>
        <v>38</v>
      </c>
      <c r="F5" s="32"/>
      <c r="G5" s="32"/>
      <c r="H5" s="44"/>
    </row>
    <row r="6" spans="1:10" s="27" customFormat="1" ht="12.5">
      <c r="A6" s="155">
        <f>A$5/$E$5</f>
        <v>0.60526315789473684</v>
      </c>
      <c r="B6" s="155">
        <f t="shared" ref="B6:D6" si="0">B$5/$E$5</f>
        <v>0.13157894736842105</v>
      </c>
      <c r="C6" s="155">
        <f t="shared" si="0"/>
        <v>5.2631578947368418E-2</v>
      </c>
      <c r="D6" s="155">
        <f t="shared" si="0"/>
        <v>0.21052631578947367</v>
      </c>
      <c r="E6" s="103"/>
      <c r="F6" s="32"/>
      <c r="G6" s="32"/>
      <c r="H6" s="44"/>
    </row>
    <row r="7" spans="1:10" s="27" customFormat="1" ht="13" thickBot="1">
      <c r="A7" s="94"/>
      <c r="B7" s="33"/>
      <c r="C7" s="34"/>
      <c r="D7" s="35"/>
      <c r="E7" s="66"/>
      <c r="F7" s="36"/>
      <c r="G7" s="36"/>
      <c r="H7" s="45"/>
    </row>
    <row r="8" spans="1:10" s="27" customFormat="1" ht="12.5">
      <c r="A8" s="104" t="s">
        <v>19</v>
      </c>
      <c r="B8" s="104" t="s">
        <v>20</v>
      </c>
      <c r="C8" s="104" t="s">
        <v>21</v>
      </c>
      <c r="D8" s="104" t="s">
        <v>22</v>
      </c>
      <c r="E8" s="104" t="s">
        <v>23</v>
      </c>
      <c r="F8" s="105" t="s">
        <v>26</v>
      </c>
      <c r="G8" s="105" t="s">
        <v>24</v>
      </c>
      <c r="H8" s="105" t="s">
        <v>13</v>
      </c>
      <c r="I8" s="106" t="s">
        <v>25</v>
      </c>
      <c r="J8" s="37"/>
    </row>
    <row r="9" spans="1:10" s="27" customFormat="1" ht="12.5">
      <c r="A9" s="107"/>
      <c r="B9" s="107" t="s">
        <v>72</v>
      </c>
      <c r="C9" s="108"/>
      <c r="D9" s="107"/>
      <c r="E9" s="108"/>
      <c r="F9" s="109"/>
      <c r="G9" s="109"/>
      <c r="H9" s="109"/>
      <c r="I9" s="110"/>
      <c r="J9" s="38"/>
    </row>
    <row r="10" spans="1:10" s="154" customFormat="1" ht="112.5">
      <c r="A10" s="43" t="str">
        <f>IF(AND(E10=""),"","["&amp;TEXT($B$1,"##")&amp;"-"&amp;TEXT(ROW()-9- COUNTBLANK($E$8:E9) +1,"##")&amp;"]")</f>
        <v>[Web Application Testing (Nokia)-1]</v>
      </c>
      <c r="B10" s="150" t="s">
        <v>73</v>
      </c>
      <c r="C10" s="151" t="s">
        <v>74</v>
      </c>
      <c r="D10" s="152" t="s">
        <v>75</v>
      </c>
      <c r="E10" s="150" t="s">
        <v>76</v>
      </c>
      <c r="F10" s="43" t="s">
        <v>14</v>
      </c>
      <c r="G10" s="43">
        <v>44882</v>
      </c>
      <c r="H10" s="43" t="str">
        <f t="shared" ref="H10:H16" si="1">$B$3</f>
        <v>Ngân Phạm</v>
      </c>
      <c r="I10" s="153"/>
    </row>
    <row r="11" spans="1:10" s="154" customFormat="1" ht="50">
      <c r="A11" s="43" t="str">
        <f>IF(AND(E11=""),"","["&amp;TEXT($B$1,"##")&amp;"-"&amp;TEXT(ROW()-9- COUNTBLANK($E$8:E10) +1,"##")&amp;"]")</f>
        <v>[Web Application Testing (Nokia)-2]</v>
      </c>
      <c r="B11" s="150" t="s">
        <v>77</v>
      </c>
      <c r="C11" s="151" t="s">
        <v>78</v>
      </c>
      <c r="D11" s="152" t="s">
        <v>79</v>
      </c>
      <c r="E11" s="150" t="s">
        <v>80</v>
      </c>
      <c r="F11" s="43" t="s">
        <v>14</v>
      </c>
      <c r="G11" s="43">
        <v>44882</v>
      </c>
      <c r="H11" s="43" t="str">
        <f t="shared" si="1"/>
        <v>Ngân Phạm</v>
      </c>
      <c r="I11" s="153"/>
    </row>
    <row r="12" spans="1:10" s="154" customFormat="1" ht="50">
      <c r="A12" s="43" t="str">
        <f>IF(AND(E12=""),"","["&amp;TEXT($B$1,"##")&amp;"-"&amp;TEXT(ROW()-9- COUNTBLANK($E$8:E11) +1,"##")&amp;"]")</f>
        <v>[Web Application Testing (Nokia)-3]</v>
      </c>
      <c r="B12" s="150" t="s">
        <v>81</v>
      </c>
      <c r="C12" s="151" t="s">
        <v>82</v>
      </c>
      <c r="D12" s="152" t="s">
        <v>79</v>
      </c>
      <c r="E12" s="150" t="s">
        <v>80</v>
      </c>
      <c r="F12" s="43" t="s">
        <v>14</v>
      </c>
      <c r="G12" s="43">
        <v>44882</v>
      </c>
      <c r="H12" s="43" t="str">
        <f t="shared" si="1"/>
        <v>Ngân Phạm</v>
      </c>
      <c r="I12" s="153"/>
    </row>
    <row r="13" spans="1:10" s="154" customFormat="1" ht="50">
      <c r="A13" s="43" t="str">
        <f>IF(AND(E13=""),"","["&amp;TEXT($B$1,"##")&amp;"-"&amp;TEXT(ROW()-9- COUNTBLANK($E$8:E12) +1,"##")&amp;"]")</f>
        <v>[Web Application Testing (Nokia)-4]</v>
      </c>
      <c r="B13" s="150" t="s">
        <v>83</v>
      </c>
      <c r="C13" s="151" t="s">
        <v>84</v>
      </c>
      <c r="D13" s="152" t="s">
        <v>79</v>
      </c>
      <c r="E13" s="150" t="s">
        <v>85</v>
      </c>
      <c r="F13" s="43" t="s">
        <v>14</v>
      </c>
      <c r="G13" s="43">
        <v>44882</v>
      </c>
      <c r="H13" s="43" t="str">
        <f t="shared" si="1"/>
        <v>Ngân Phạm</v>
      </c>
      <c r="I13" s="153"/>
    </row>
    <row r="14" spans="1:10" s="154" customFormat="1" ht="62.5">
      <c r="A14" s="43" t="str">
        <f>IF(AND(E14=""),"","["&amp;TEXT($B$1,"##")&amp;"-"&amp;TEXT(ROW()-9- COUNTBLANK($E$8:E13) +1,"##")&amp;"]")</f>
        <v>[Web Application Testing (Nokia)-5]</v>
      </c>
      <c r="B14" s="150" t="s">
        <v>86</v>
      </c>
      <c r="C14" s="151" t="s">
        <v>88</v>
      </c>
      <c r="D14" s="152" t="s">
        <v>79</v>
      </c>
      <c r="E14" s="150" t="s">
        <v>87</v>
      </c>
      <c r="F14" s="43" t="s">
        <v>14</v>
      </c>
      <c r="G14" s="43">
        <v>44882</v>
      </c>
      <c r="H14" s="43" t="str">
        <f t="shared" si="1"/>
        <v>Ngân Phạm</v>
      </c>
      <c r="I14" s="153"/>
    </row>
    <row r="15" spans="1:10" s="154" customFormat="1" ht="62.5">
      <c r="A15" s="43" t="str">
        <f>IF(AND(E15=""),"","["&amp;TEXT($B$1,"##")&amp;"-"&amp;TEXT(ROW()-9- COUNTBLANK($E$8:E14) +1,"##")&amp;"]")</f>
        <v>[Web Application Testing (Nokia)-6]</v>
      </c>
      <c r="B15" s="150" t="s">
        <v>89</v>
      </c>
      <c r="C15" s="151" t="s">
        <v>195</v>
      </c>
      <c r="D15" s="152" t="s">
        <v>79</v>
      </c>
      <c r="E15" s="150" t="s">
        <v>91</v>
      </c>
      <c r="F15" s="43" t="s">
        <v>15</v>
      </c>
      <c r="G15" s="43">
        <v>44882</v>
      </c>
      <c r="H15" s="43" t="str">
        <f t="shared" si="1"/>
        <v>Ngân Phạm</v>
      </c>
      <c r="I15" s="153" t="s">
        <v>193</v>
      </c>
    </row>
    <row r="16" spans="1:10" s="154" customFormat="1" ht="50">
      <c r="A16" s="43" t="str">
        <f>IF(AND(E16=""),"","["&amp;TEXT($B$1,"##")&amp;"-"&amp;TEXT(ROW()-9- COUNTBLANK($E$8:E15) +1,"##")&amp;"]")</f>
        <v>[Web Application Testing (Nokia)-7]</v>
      </c>
      <c r="B16" s="150" t="s">
        <v>92</v>
      </c>
      <c r="C16" s="151" t="s">
        <v>90</v>
      </c>
      <c r="D16" s="152" t="s">
        <v>93</v>
      </c>
      <c r="E16" s="150" t="s">
        <v>197</v>
      </c>
      <c r="F16" s="43" t="s">
        <v>14</v>
      </c>
      <c r="G16" s="43">
        <v>44882</v>
      </c>
      <c r="H16" s="43" t="str">
        <f t="shared" si="1"/>
        <v>Ngân Phạm</v>
      </c>
      <c r="I16" s="153"/>
    </row>
    <row r="17" spans="1:10" s="27" customFormat="1" ht="12.5">
      <c r="A17" s="107"/>
      <c r="B17" s="107" t="s">
        <v>94</v>
      </c>
      <c r="C17" s="108"/>
      <c r="D17" s="107"/>
      <c r="E17" s="108"/>
      <c r="F17" s="109"/>
      <c r="G17" s="109"/>
      <c r="H17" s="109"/>
      <c r="I17" s="110"/>
      <c r="J17" s="38"/>
    </row>
    <row r="18" spans="1:10" s="68" customFormat="1" ht="125">
      <c r="A18" s="43" t="str">
        <f>IF(AND(E18=""),"","["&amp;TEXT($B$1,"##")&amp;"-"&amp;TEXT(ROW()-9- COUNTBLANK($E$8:E17) +1,"##")&amp;"]")</f>
        <v>[Web Application Testing (Nokia)-8]</v>
      </c>
      <c r="B18" s="150" t="s">
        <v>95</v>
      </c>
      <c r="C18" s="151" t="s">
        <v>74</v>
      </c>
      <c r="D18" s="152" t="s">
        <v>96</v>
      </c>
      <c r="E18" s="150" t="s">
        <v>97</v>
      </c>
      <c r="F18" s="69" t="s">
        <v>14</v>
      </c>
      <c r="G18" s="69">
        <v>44882</v>
      </c>
      <c r="H18" s="43" t="str">
        <f t="shared" ref="H18:H55" si="2">$B$3</f>
        <v>Ngân Phạm</v>
      </c>
      <c r="I18" s="70"/>
    </row>
    <row r="19" spans="1:10" s="68" customFormat="1" ht="62.5">
      <c r="A19" s="43" t="str">
        <f>IF(AND(E19=""),"","["&amp;TEXT($B$1,"##")&amp;"-"&amp;TEXT(ROW()-9- COUNTBLANK($E$8:E18) +1,"##")&amp;"]")</f>
        <v>[Web Application Testing (Nokia)-9]</v>
      </c>
      <c r="B19" s="67" t="s">
        <v>98</v>
      </c>
      <c r="C19" s="151" t="s">
        <v>198</v>
      </c>
      <c r="D19" s="152" t="s">
        <v>99</v>
      </c>
      <c r="E19" s="150" t="s">
        <v>100</v>
      </c>
      <c r="F19" s="69" t="s">
        <v>14</v>
      </c>
      <c r="G19" s="69">
        <v>44882</v>
      </c>
      <c r="H19" s="43" t="str">
        <f t="shared" si="2"/>
        <v>Ngân Phạm</v>
      </c>
      <c r="I19" s="70"/>
    </row>
    <row r="20" spans="1:10" s="68" customFormat="1" ht="50">
      <c r="A20" s="43" t="str">
        <f>IF(AND(E20=""),"","["&amp;TEXT($B$1,"##")&amp;"-"&amp;TEXT(ROW()-9- COUNTBLANK($E$8:E19) +1,"##")&amp;"]")</f>
        <v>[Web Application Testing (Nokia)-10]</v>
      </c>
      <c r="B20" s="67" t="s">
        <v>101</v>
      </c>
      <c r="C20" s="151" t="s">
        <v>102</v>
      </c>
      <c r="D20" s="152" t="s">
        <v>99</v>
      </c>
      <c r="E20" s="150" t="s">
        <v>103</v>
      </c>
      <c r="F20" s="69" t="s">
        <v>14</v>
      </c>
      <c r="G20" s="69">
        <v>44882</v>
      </c>
      <c r="H20" s="43" t="str">
        <f t="shared" si="2"/>
        <v>Ngân Phạm</v>
      </c>
      <c r="I20" s="70"/>
    </row>
    <row r="21" spans="1:10" s="68" customFormat="1" ht="39" customHeight="1">
      <c r="A21" s="43" t="str">
        <f>IF(AND(E21=""),"","["&amp;TEXT($B$1,"##")&amp;"-"&amp;TEXT(ROW()-9- COUNTBLANK($E$8:E20) +1,"##")&amp;"]")</f>
        <v>[Web Application Testing (Nokia)-11]</v>
      </c>
      <c r="B21" s="67" t="s">
        <v>104</v>
      </c>
      <c r="C21" s="151" t="s">
        <v>105</v>
      </c>
      <c r="D21" s="152" t="s">
        <v>99</v>
      </c>
      <c r="E21" s="150" t="s">
        <v>103</v>
      </c>
      <c r="F21" s="69" t="s">
        <v>14</v>
      </c>
      <c r="G21" s="69">
        <v>44882</v>
      </c>
      <c r="H21" s="43" t="str">
        <f t="shared" si="2"/>
        <v>Ngân Phạm</v>
      </c>
      <c r="I21" s="70"/>
    </row>
    <row r="22" spans="1:10" s="68" customFormat="1" ht="50">
      <c r="A22" s="43" t="str">
        <f>IF(AND(E22=""),"","["&amp;TEXT($B$1,"##")&amp;"-"&amp;TEXT(ROW()-9- COUNTBLANK($E$8:E21) +1,"##")&amp;"]")</f>
        <v>[Web Application Testing (Nokia)-12]</v>
      </c>
      <c r="B22" s="67" t="s">
        <v>106</v>
      </c>
      <c r="C22" s="151" t="s">
        <v>107</v>
      </c>
      <c r="D22" s="152" t="s">
        <v>99</v>
      </c>
      <c r="E22" s="150" t="s">
        <v>108</v>
      </c>
      <c r="F22" s="69" t="s">
        <v>14</v>
      </c>
      <c r="G22" s="69">
        <v>44882</v>
      </c>
      <c r="H22" s="43" t="str">
        <f t="shared" si="2"/>
        <v>Ngân Phạm</v>
      </c>
      <c r="I22" s="70"/>
    </row>
    <row r="23" spans="1:10" s="68" customFormat="1" ht="50">
      <c r="A23" s="43" t="str">
        <f>IF(AND(E23=""),"","["&amp;TEXT($B$1,"##")&amp;"-"&amp;TEXT(ROW()-9- COUNTBLANK($E$8:E22) +1,"##")&amp;"]")</f>
        <v>[Web Application Testing (Nokia)-13]</v>
      </c>
      <c r="B23" s="67" t="s">
        <v>109</v>
      </c>
      <c r="C23" s="151" t="s">
        <v>110</v>
      </c>
      <c r="D23" s="152" t="s">
        <v>99</v>
      </c>
      <c r="E23" s="150" t="s">
        <v>111</v>
      </c>
      <c r="F23" s="69" t="s">
        <v>14</v>
      </c>
      <c r="G23" s="69">
        <v>44882</v>
      </c>
      <c r="H23" s="43" t="str">
        <f t="shared" si="2"/>
        <v>Ngân Phạm</v>
      </c>
      <c r="I23" s="70"/>
    </row>
    <row r="24" spans="1:10" s="68" customFormat="1" ht="62.5">
      <c r="A24" s="43" t="str">
        <f>IF(AND(E24=""),"","["&amp;TEXT($B$1,"##")&amp;"-"&amp;TEXT(ROW()-9- COUNTBLANK($E$8:E23) +1,"##")&amp;"]")</f>
        <v>[Web Application Testing (Nokia)-14]</v>
      </c>
      <c r="B24" s="150" t="s">
        <v>112</v>
      </c>
      <c r="C24" s="151" t="s">
        <v>113</v>
      </c>
      <c r="D24" s="152" t="s">
        <v>99</v>
      </c>
      <c r="E24" s="150" t="s">
        <v>114</v>
      </c>
      <c r="F24" s="69" t="s">
        <v>14</v>
      </c>
      <c r="G24" s="69">
        <v>44882</v>
      </c>
      <c r="H24" s="43" t="str">
        <f t="shared" si="2"/>
        <v>Ngân Phạm</v>
      </c>
      <c r="I24" s="70"/>
    </row>
    <row r="25" spans="1:10" s="27" customFormat="1" ht="12.5">
      <c r="A25" s="107"/>
      <c r="B25" s="107" t="s">
        <v>118</v>
      </c>
      <c r="C25" s="108"/>
      <c r="D25" s="107"/>
      <c r="E25" s="108"/>
      <c r="F25" s="109"/>
      <c r="G25" s="109"/>
      <c r="H25" s="109"/>
      <c r="I25" s="110"/>
      <c r="J25" s="38"/>
    </row>
    <row r="26" spans="1:10" s="68" customFormat="1" ht="87.5">
      <c r="A26" s="43" t="str">
        <f>IF(AND(E26=""),"","["&amp;TEXT($B$1,"##")&amp;"-"&amp;TEXT(ROW()-9- COUNTBLANK($E$8:E25) +1,"##")&amp;"]")</f>
        <v>[Web Application Testing (Nokia)-15]</v>
      </c>
      <c r="B26" s="67" t="s">
        <v>115</v>
      </c>
      <c r="C26" s="151" t="s">
        <v>113</v>
      </c>
      <c r="D26" s="152" t="s">
        <v>116</v>
      </c>
      <c r="E26" s="150" t="s">
        <v>117</v>
      </c>
      <c r="F26" s="69" t="s">
        <v>14</v>
      </c>
      <c r="G26" s="69">
        <v>44882</v>
      </c>
      <c r="H26" s="43" t="str">
        <f t="shared" si="2"/>
        <v>Ngân Phạm</v>
      </c>
      <c r="I26" s="70"/>
    </row>
    <row r="27" spans="1:10" s="27" customFormat="1" ht="12.5">
      <c r="A27" s="107"/>
      <c r="B27" s="107" t="s">
        <v>119</v>
      </c>
      <c r="C27" s="108"/>
      <c r="D27" s="107"/>
      <c r="E27" s="108"/>
      <c r="F27" s="109"/>
      <c r="G27" s="109"/>
      <c r="H27" s="109"/>
      <c r="I27" s="110"/>
      <c r="J27" s="38"/>
    </row>
    <row r="28" spans="1:10" s="68" customFormat="1" ht="175">
      <c r="A28" s="43" t="str">
        <f>IF(AND(E28=""),"","["&amp;TEXT($B$1,"##")&amp;"-"&amp;TEXT(ROW()-9- COUNTBLANK($E$8:E27) +1,"##")&amp;"]")</f>
        <v>[Web Application Testing (Nokia)-16]</v>
      </c>
      <c r="B28" s="150" t="s">
        <v>135</v>
      </c>
      <c r="C28" s="151" t="s">
        <v>122</v>
      </c>
      <c r="D28" s="150" t="s">
        <v>136</v>
      </c>
      <c r="E28" s="150" t="s">
        <v>137</v>
      </c>
      <c r="F28" s="69" t="s">
        <v>14</v>
      </c>
      <c r="G28" s="69">
        <v>44882</v>
      </c>
      <c r="H28" s="43" t="str">
        <f t="shared" si="2"/>
        <v>Ngân Phạm</v>
      </c>
      <c r="I28" s="70"/>
    </row>
    <row r="29" spans="1:10" s="68" customFormat="1" ht="75" customHeight="1">
      <c r="A29" s="43" t="str">
        <f>IF(AND(E29=""),"","["&amp;TEXT($B$1,"##")&amp;"-"&amp;TEXT(ROW()-9- COUNTBLANK($E$8:E28) +1,"##")&amp;"]")</f>
        <v>[Web Application Testing (Nokia)-17]</v>
      </c>
      <c r="B29" s="67" t="s">
        <v>120</v>
      </c>
      <c r="C29" s="151" t="s">
        <v>199</v>
      </c>
      <c r="D29" s="150" t="s">
        <v>125</v>
      </c>
      <c r="E29" s="150" t="s">
        <v>126</v>
      </c>
      <c r="F29" s="69" t="s">
        <v>17</v>
      </c>
      <c r="G29" s="69">
        <v>44882</v>
      </c>
      <c r="H29" s="43" t="str">
        <f t="shared" si="2"/>
        <v>Ngân Phạm</v>
      </c>
      <c r="I29" s="174" t="s">
        <v>201</v>
      </c>
    </row>
    <row r="30" spans="1:10" s="68" customFormat="1" ht="64" customHeight="1">
      <c r="A30" s="43" t="str">
        <f>IF(AND(E30=""),"","["&amp;TEXT($B$1,"##")&amp;"-"&amp;TEXT(ROW()-9- COUNTBLANK($E$8:E28) +1,"##")&amp;"]")</f>
        <v>[Web Application Testing (Nokia)-18]</v>
      </c>
      <c r="B30" s="67" t="s">
        <v>121</v>
      </c>
      <c r="C30" s="151" t="s">
        <v>123</v>
      </c>
      <c r="D30" s="150" t="s">
        <v>131</v>
      </c>
      <c r="E30" s="150" t="s">
        <v>132</v>
      </c>
      <c r="F30" s="69" t="s">
        <v>17</v>
      </c>
      <c r="G30" s="69">
        <v>44882</v>
      </c>
      <c r="H30" s="43" t="str">
        <f t="shared" si="2"/>
        <v>Ngân Phạm</v>
      </c>
      <c r="I30" s="174" t="s">
        <v>200</v>
      </c>
    </row>
    <row r="31" spans="1:10" s="68" customFormat="1" ht="65" customHeight="1">
      <c r="A31" s="43" t="str">
        <f>IF(AND(E31=""),"","["&amp;TEXT($B$1,"##")&amp;"-"&amp;TEXT(ROW()-9- COUNTBLANK($E$8:E30) +1,"##")&amp;"]")</f>
        <v>[Web Application Testing (Nokia)-19]</v>
      </c>
      <c r="B31" s="67" t="s">
        <v>128</v>
      </c>
      <c r="C31" s="151" t="s">
        <v>124</v>
      </c>
      <c r="D31" s="150" t="s">
        <v>125</v>
      </c>
      <c r="E31" s="150" t="s">
        <v>127</v>
      </c>
      <c r="F31" s="69" t="s">
        <v>15</v>
      </c>
      <c r="G31" s="69">
        <v>44882</v>
      </c>
      <c r="H31" s="43" t="str">
        <f t="shared" si="2"/>
        <v>Ngân Phạm</v>
      </c>
      <c r="I31" s="153" t="s">
        <v>202</v>
      </c>
    </row>
    <row r="32" spans="1:10" s="68" customFormat="1" ht="64" customHeight="1">
      <c r="A32" s="43" t="str">
        <f>IF(AND(E32=""),"","["&amp;TEXT($B$1,"##")&amp;"-"&amp;TEXT(ROW()-9- COUNTBLANK($E$8:E31) +1,"##")&amp;"]")</f>
        <v>[Web Application Testing (Nokia)-20]</v>
      </c>
      <c r="B32" s="67" t="s">
        <v>129</v>
      </c>
      <c r="C32" s="151" t="s">
        <v>130</v>
      </c>
      <c r="D32" s="150" t="s">
        <v>131</v>
      </c>
      <c r="E32" s="150" t="s">
        <v>133</v>
      </c>
      <c r="F32" s="69" t="s">
        <v>14</v>
      </c>
      <c r="G32" s="69">
        <v>44882</v>
      </c>
      <c r="H32" s="43" t="str">
        <f t="shared" si="2"/>
        <v>Ngân Phạm</v>
      </c>
      <c r="I32" s="70"/>
    </row>
    <row r="33" spans="1:10" s="27" customFormat="1" ht="12.5">
      <c r="A33" s="107"/>
      <c r="B33" s="107" t="s">
        <v>134</v>
      </c>
      <c r="C33" s="108"/>
      <c r="D33" s="107"/>
      <c r="E33" s="108"/>
      <c r="F33" s="109"/>
      <c r="G33" s="109"/>
      <c r="H33" s="109"/>
      <c r="I33" s="110"/>
      <c r="J33" s="38"/>
    </row>
    <row r="34" spans="1:10" s="68" customFormat="1" ht="175">
      <c r="A34" s="43" t="str">
        <f>IF(AND(E34=""),"","["&amp;TEXT($B$1,"##")&amp;"-"&amp;TEXT(ROW()-9- COUNTBLANK($E$8:E33) +1,"##")&amp;"]")</f>
        <v>[Web Application Testing (Nokia)-21]</v>
      </c>
      <c r="B34" s="150" t="s">
        <v>138</v>
      </c>
      <c r="C34" s="151" t="s">
        <v>206</v>
      </c>
      <c r="D34" s="150" t="s">
        <v>140</v>
      </c>
      <c r="E34" s="150" t="s">
        <v>141</v>
      </c>
      <c r="F34" s="69" t="s">
        <v>14</v>
      </c>
      <c r="G34" s="69">
        <v>44882</v>
      </c>
      <c r="H34" s="43" t="str">
        <f t="shared" si="2"/>
        <v>Ngân Phạm</v>
      </c>
      <c r="I34" s="70"/>
    </row>
    <row r="35" spans="1:10" s="68" customFormat="1" ht="100">
      <c r="A35" s="43" t="str">
        <f>IF(AND(E35=""),"","["&amp;TEXT($B$1,"##")&amp;"-"&amp;TEXT(ROW()-9- COUNTBLANK($E$8:E34) +1,"##")&amp;"]")</f>
        <v>[Web Application Testing (Nokia)-22]</v>
      </c>
      <c r="B35" s="156" t="s">
        <v>142</v>
      </c>
      <c r="C35" s="151" t="s">
        <v>207</v>
      </c>
      <c r="D35" s="150" t="s">
        <v>208</v>
      </c>
      <c r="E35" s="150" t="s">
        <v>209</v>
      </c>
      <c r="F35" s="69" t="s">
        <v>14</v>
      </c>
      <c r="G35" s="69">
        <v>44882</v>
      </c>
      <c r="H35" s="43" t="str">
        <f t="shared" si="2"/>
        <v>Ngân Phạm</v>
      </c>
      <c r="I35" s="70"/>
    </row>
    <row r="36" spans="1:10" s="68" customFormat="1" ht="112.5">
      <c r="A36" s="43" t="str">
        <f>IF(AND(E36=""),"","["&amp;TEXT($B$1,"##")&amp;"-"&amp;TEXT(ROW()-9- COUNTBLANK($E$8:E35) +1,"##")&amp;"]")</f>
        <v>[Web Application Testing (Nokia)-23]</v>
      </c>
      <c r="B36" s="156" t="s">
        <v>143</v>
      </c>
      <c r="C36" s="151" t="s">
        <v>210</v>
      </c>
      <c r="D36" s="150" t="s">
        <v>144</v>
      </c>
      <c r="E36" s="150" t="s">
        <v>211</v>
      </c>
      <c r="F36" s="69" t="s">
        <v>14</v>
      </c>
      <c r="G36" s="69">
        <v>44882</v>
      </c>
      <c r="H36" s="43" t="str">
        <f t="shared" si="2"/>
        <v>Ngân Phạm</v>
      </c>
      <c r="I36" s="70"/>
    </row>
    <row r="37" spans="1:10" s="68" customFormat="1" ht="100">
      <c r="A37" s="43" t="str">
        <f>IF(AND(E37=""),"","["&amp;TEXT($B$1,"##")&amp;"-"&amp;TEXT(ROW()-9- COUNTBLANK($E$8:E36) +1,"##")&amp;"]")</f>
        <v>[Web Application Testing (Nokia)-24]</v>
      </c>
      <c r="B37" s="156" t="s">
        <v>145</v>
      </c>
      <c r="C37" s="151" t="s">
        <v>212</v>
      </c>
      <c r="D37" s="150" t="s">
        <v>213</v>
      </c>
      <c r="E37" s="150" t="s">
        <v>214</v>
      </c>
      <c r="F37" s="69" t="s">
        <v>14</v>
      </c>
      <c r="G37" s="69">
        <v>44882</v>
      </c>
      <c r="H37" s="43" t="str">
        <f t="shared" si="2"/>
        <v>Ngân Phạm</v>
      </c>
      <c r="I37" s="70"/>
    </row>
    <row r="38" spans="1:10" s="68" customFormat="1" ht="100">
      <c r="A38" s="43" t="str">
        <f>IF(AND(E38=""),"","["&amp;TEXT($B$1,"##")&amp;"-"&amp;TEXT(ROW()-9- COUNTBLANK($E$8:E37) +1,"##")&amp;"]")</f>
        <v>[Web Application Testing (Nokia)-25]</v>
      </c>
      <c r="B38" s="156" t="s">
        <v>147</v>
      </c>
      <c r="C38" s="151" t="s">
        <v>215</v>
      </c>
      <c r="D38" s="150" t="s">
        <v>213</v>
      </c>
      <c r="E38" s="150" t="s">
        <v>216</v>
      </c>
      <c r="F38" s="69" t="s">
        <v>15</v>
      </c>
      <c r="G38" s="69">
        <v>44882</v>
      </c>
      <c r="H38" s="43" t="str">
        <f t="shared" si="2"/>
        <v>Ngân Phạm</v>
      </c>
      <c r="I38" s="153" t="s">
        <v>217</v>
      </c>
    </row>
    <row r="39" spans="1:10" s="68" customFormat="1" ht="100">
      <c r="A39" s="43" t="str">
        <f>IF(AND(E39=""),"","["&amp;TEXT($B$1,"##")&amp;"-"&amp;TEXT(ROW()-9- COUNTBLANK($E$8:E38) +1,"##")&amp;"]")</f>
        <v>[Web Application Testing (Nokia)-26]</v>
      </c>
      <c r="B39" s="156" t="s">
        <v>146</v>
      </c>
      <c r="C39" s="151" t="s">
        <v>215</v>
      </c>
      <c r="D39" s="150" t="s">
        <v>213</v>
      </c>
      <c r="E39" s="150" t="s">
        <v>221</v>
      </c>
      <c r="F39" s="69" t="s">
        <v>14</v>
      </c>
      <c r="G39" s="69">
        <v>44882</v>
      </c>
      <c r="H39" s="43" t="str">
        <f t="shared" si="2"/>
        <v>Ngân Phạm</v>
      </c>
      <c r="I39" s="70"/>
    </row>
    <row r="40" spans="1:10" s="27" customFormat="1" ht="12.5">
      <c r="A40" s="107"/>
      <c r="B40" s="107" t="s">
        <v>148</v>
      </c>
      <c r="C40" s="108"/>
      <c r="D40" s="107"/>
      <c r="E40" s="108"/>
      <c r="F40" s="109"/>
      <c r="G40" s="109"/>
      <c r="H40" s="109"/>
      <c r="I40" s="110"/>
      <c r="J40" s="38"/>
    </row>
    <row r="41" spans="1:10" s="68" customFormat="1" ht="125">
      <c r="A41" s="43" t="str">
        <f>IF(AND(E41=""),"","["&amp;TEXT($B$1,"##")&amp;"-"&amp;TEXT(ROW()-9- COUNTBLANK($E$8:E40) +1,"##")&amp;"]")</f>
        <v>[Web Application Testing (Nokia)-27]</v>
      </c>
      <c r="B41" s="156" t="s">
        <v>149</v>
      </c>
      <c r="C41" s="151" t="s">
        <v>157</v>
      </c>
      <c r="D41" s="173" t="s">
        <v>226</v>
      </c>
      <c r="E41" s="173" t="s">
        <v>187</v>
      </c>
      <c r="F41" s="69" t="s">
        <v>15</v>
      </c>
      <c r="G41" s="69">
        <v>44882</v>
      </c>
      <c r="H41" s="43" t="str">
        <f t="shared" si="2"/>
        <v>Ngân Phạm</v>
      </c>
      <c r="I41" s="153" t="s">
        <v>223</v>
      </c>
    </row>
    <row r="42" spans="1:10" s="68" customFormat="1" ht="51" customHeight="1">
      <c r="A42" s="43" t="str">
        <f>IF(AND(E42=""),"","["&amp;TEXT($B$1,"##")&amp;"-"&amp;TEXT(ROW()-9- COUNTBLANK($E$8:E41) +1,"##")&amp;"]")</f>
        <v>[Web Application Testing (Nokia)-28]</v>
      </c>
      <c r="B42" s="156" t="s">
        <v>152</v>
      </c>
      <c r="C42" s="151" t="s">
        <v>157</v>
      </c>
      <c r="D42" s="173" t="s">
        <v>150</v>
      </c>
      <c r="E42" s="173" t="s">
        <v>151</v>
      </c>
      <c r="F42" s="69" t="s">
        <v>14</v>
      </c>
      <c r="G42" s="69">
        <v>44882</v>
      </c>
      <c r="H42" s="43" t="str">
        <f t="shared" si="2"/>
        <v>Ngân Phạm</v>
      </c>
      <c r="I42" s="70"/>
    </row>
    <row r="43" spans="1:10" s="68" customFormat="1" ht="50">
      <c r="A43" s="43" t="str">
        <f>IF(AND(E43=""),"","["&amp;TEXT($B$1,"##")&amp;"-"&amp;TEXT(ROW()-9- COUNTBLANK($E$8:E42) +1,"##")&amp;"]")</f>
        <v>[Web Application Testing (Nokia)-29]</v>
      </c>
      <c r="B43" s="156" t="s">
        <v>153</v>
      </c>
      <c r="C43" s="151" t="s">
        <v>157</v>
      </c>
      <c r="D43" s="173" t="s">
        <v>188</v>
      </c>
      <c r="E43" s="173" t="s">
        <v>154</v>
      </c>
      <c r="F43" s="69" t="s">
        <v>14</v>
      </c>
      <c r="G43" s="69">
        <v>44882</v>
      </c>
      <c r="H43" s="43" t="str">
        <f t="shared" si="2"/>
        <v>Ngân Phạm</v>
      </c>
      <c r="I43" s="153"/>
    </row>
    <row r="44" spans="1:10" s="27" customFormat="1" ht="12.5">
      <c r="A44" s="107"/>
      <c r="B44" s="107" t="s">
        <v>155</v>
      </c>
      <c r="C44" s="108"/>
      <c r="D44" s="107"/>
      <c r="E44" s="108"/>
      <c r="F44" s="109"/>
      <c r="G44" s="109"/>
      <c r="H44" s="109"/>
      <c r="I44" s="110"/>
      <c r="J44" s="38"/>
    </row>
    <row r="45" spans="1:10" s="68" customFormat="1" ht="100">
      <c r="A45" s="43" t="str">
        <f>IF(AND(E45=""),"","["&amp;TEXT($B$1,"##")&amp;"-"&amp;TEXT(ROW()-9- COUNTBLANK($E$8:E44) +1,"##")&amp;"]")</f>
        <v>[Web Application Testing (Nokia)-30]</v>
      </c>
      <c r="B45" s="156" t="s">
        <v>156</v>
      </c>
      <c r="C45" s="151" t="s">
        <v>158</v>
      </c>
      <c r="D45" s="173" t="s">
        <v>189</v>
      </c>
      <c r="E45" s="173" t="s">
        <v>159</v>
      </c>
      <c r="F45" s="69" t="s">
        <v>15</v>
      </c>
      <c r="G45" s="69">
        <v>44882</v>
      </c>
      <c r="H45" s="43" t="str">
        <f t="shared" si="2"/>
        <v>Ngân Phạm</v>
      </c>
      <c r="I45" s="153" t="s">
        <v>228</v>
      </c>
    </row>
    <row r="46" spans="1:10" s="68" customFormat="1" ht="62.5">
      <c r="A46" s="43" t="str">
        <f>IF(AND(E46=""),"","["&amp;TEXT($B$1,"##")&amp;"-"&amp;TEXT(ROW()-9- COUNTBLANK($E$8:E45) +1,"##")&amp;"]")</f>
        <v>[Web Application Testing (Nokia)-31]</v>
      </c>
      <c r="B46" s="156" t="s">
        <v>161</v>
      </c>
      <c r="C46" s="151" t="s">
        <v>158</v>
      </c>
      <c r="D46" s="173" t="s">
        <v>231</v>
      </c>
      <c r="E46" s="173" t="s">
        <v>160</v>
      </c>
      <c r="F46" s="69" t="s">
        <v>16</v>
      </c>
      <c r="G46" s="69">
        <v>44882</v>
      </c>
      <c r="H46" s="43" t="str">
        <f t="shared" si="2"/>
        <v>Ngân Phạm</v>
      </c>
      <c r="I46" s="174" t="s">
        <v>232</v>
      </c>
    </row>
    <row r="47" spans="1:10" s="68" customFormat="1" ht="62.5">
      <c r="A47" s="43" t="str">
        <f>IF(AND(E47=""),"","["&amp;TEXT($B$1,"##")&amp;"-"&amp;TEXT(ROW()-9- COUNTBLANK($E$8:E46) +1,"##")&amp;"]")</f>
        <v>[Web Application Testing (Nokia)-32]</v>
      </c>
      <c r="B47" s="156" t="s">
        <v>162</v>
      </c>
      <c r="C47" s="151" t="s">
        <v>158</v>
      </c>
      <c r="D47" s="173" t="s">
        <v>190</v>
      </c>
      <c r="E47" s="173" t="s">
        <v>163</v>
      </c>
      <c r="F47" s="69" t="s">
        <v>16</v>
      </c>
      <c r="G47" s="69">
        <v>44882</v>
      </c>
      <c r="H47" s="43" t="str">
        <f t="shared" si="2"/>
        <v>Ngân Phạm</v>
      </c>
      <c r="I47" s="174" t="s">
        <v>232</v>
      </c>
    </row>
    <row r="48" spans="1:10" s="27" customFormat="1" ht="12.5">
      <c r="A48" s="107"/>
      <c r="B48" s="107" t="s">
        <v>164</v>
      </c>
      <c r="C48" s="108"/>
      <c r="D48" s="107"/>
      <c r="E48" s="108"/>
      <c r="F48" s="109"/>
      <c r="G48" s="109"/>
      <c r="H48" s="109"/>
      <c r="I48" s="110"/>
      <c r="J48" s="38"/>
    </row>
    <row r="49" spans="1:10" s="68" customFormat="1" ht="112.5">
      <c r="A49" s="43" t="str">
        <f>IF(AND(E49=""),"","["&amp;TEXT($B$1,"##")&amp;"-"&amp;TEXT(ROW()-9- COUNTBLANK($E$8:E48) +1,"##")&amp;"]")</f>
        <v>[Web Application Testing (Nokia)-33]</v>
      </c>
      <c r="B49" s="156" t="s">
        <v>165</v>
      </c>
      <c r="C49" s="151" t="s">
        <v>158</v>
      </c>
      <c r="D49" s="173" t="s">
        <v>191</v>
      </c>
      <c r="E49" s="173" t="s">
        <v>166</v>
      </c>
      <c r="F49" s="69" t="s">
        <v>17</v>
      </c>
      <c r="G49" s="69">
        <v>44882</v>
      </c>
      <c r="H49" s="43" t="str">
        <f t="shared" si="2"/>
        <v>Ngân Phạm</v>
      </c>
      <c r="I49" s="70" t="s">
        <v>233</v>
      </c>
    </row>
    <row r="50" spans="1:10" s="68" customFormat="1" ht="187.5">
      <c r="A50" s="43" t="str">
        <f>IF(AND(E50=""),"","["&amp;TEXT($B$1,"##")&amp;"-"&amp;TEXT(ROW()-9- COUNTBLANK($E$8:E49) +1,"##")&amp;"]")</f>
        <v>[Web Application Testing (Nokia)-34]</v>
      </c>
      <c r="B50" s="156" t="s">
        <v>168</v>
      </c>
      <c r="C50" s="151" t="s">
        <v>158</v>
      </c>
      <c r="D50" s="173" t="s">
        <v>192</v>
      </c>
      <c r="E50" s="173" t="s">
        <v>167</v>
      </c>
      <c r="F50" s="69" t="s">
        <v>17</v>
      </c>
      <c r="G50" s="69">
        <v>44882</v>
      </c>
      <c r="H50" s="43" t="str">
        <f t="shared" si="2"/>
        <v>Ngân Phạm</v>
      </c>
      <c r="I50" s="70" t="s">
        <v>233</v>
      </c>
    </row>
    <row r="51" spans="1:10" s="68" customFormat="1" ht="187.5">
      <c r="A51" s="43" t="str">
        <f>IF(AND(E51=""),"","["&amp;TEXT($B$1,"##")&amp;"-"&amp;TEXT(ROW()-9- COUNTBLANK($E$8:E50) +1,"##")&amp;"]")</f>
        <v>[Web Application Testing (Nokia)-35]</v>
      </c>
      <c r="B51" s="156" t="s">
        <v>169</v>
      </c>
      <c r="C51" s="151" t="s">
        <v>158</v>
      </c>
      <c r="D51" s="173" t="s">
        <v>192</v>
      </c>
      <c r="E51" s="173" t="s">
        <v>170</v>
      </c>
      <c r="F51" s="69" t="s">
        <v>17</v>
      </c>
      <c r="G51" s="69">
        <v>44882</v>
      </c>
      <c r="H51" s="43" t="str">
        <f t="shared" si="2"/>
        <v>Ngân Phạm</v>
      </c>
      <c r="I51" s="70" t="s">
        <v>233</v>
      </c>
    </row>
    <row r="52" spans="1:10" s="27" customFormat="1" ht="12.5">
      <c r="A52" s="107"/>
      <c r="B52" s="107" t="s">
        <v>171</v>
      </c>
      <c r="C52" s="108"/>
      <c r="D52" s="107"/>
      <c r="E52" s="108"/>
      <c r="F52" s="109"/>
      <c r="G52" s="109"/>
      <c r="H52" s="109"/>
      <c r="I52" s="110"/>
      <c r="J52" s="38"/>
    </row>
    <row r="53" spans="1:10" s="68" customFormat="1" ht="25">
      <c r="A53" s="43" t="str">
        <f>IF(AND(E53=""),"","["&amp;TEXT($B$1,"##")&amp;"-"&amp;TEXT(ROW()-9- COUNTBLANK($E$8:E52) +1,"##")&amp;"]")</f>
        <v>[Web Application Testing (Nokia)-36]</v>
      </c>
      <c r="B53" s="156" t="s">
        <v>172</v>
      </c>
      <c r="C53" s="172" t="s">
        <v>173</v>
      </c>
      <c r="D53" s="173" t="s">
        <v>139</v>
      </c>
      <c r="E53" s="173" t="s">
        <v>174</v>
      </c>
      <c r="F53" s="69" t="s">
        <v>17</v>
      </c>
      <c r="G53" s="69">
        <v>44882</v>
      </c>
      <c r="H53" s="43" t="str">
        <f t="shared" si="2"/>
        <v>Ngân Phạm</v>
      </c>
      <c r="I53" s="70" t="s">
        <v>234</v>
      </c>
    </row>
    <row r="54" spans="1:10" s="68" customFormat="1" ht="75">
      <c r="A54" s="43" t="str">
        <f>IF(AND(E54=""),"","["&amp;TEXT($B$1,"##")&amp;"-"&amp;TEXT(ROW()-9- COUNTBLANK($E$8:E53) +1,"##")&amp;"]")</f>
        <v>[Web Application Testing (Nokia)-37]</v>
      </c>
      <c r="B54" s="156" t="s">
        <v>175</v>
      </c>
      <c r="C54" s="172" t="s">
        <v>173</v>
      </c>
      <c r="D54" s="173" t="s">
        <v>176</v>
      </c>
      <c r="E54" s="173" t="s">
        <v>177</v>
      </c>
      <c r="F54" s="69" t="s">
        <v>17</v>
      </c>
      <c r="G54" s="69">
        <v>44882</v>
      </c>
      <c r="H54" s="43" t="str">
        <f t="shared" si="2"/>
        <v>Ngân Phạm</v>
      </c>
      <c r="I54" s="70" t="s">
        <v>234</v>
      </c>
    </row>
    <row r="55" spans="1:10" s="68" customFormat="1" ht="87.5">
      <c r="A55" s="43" t="str">
        <f>IF(AND(E55=""),"","["&amp;TEXT($B$1,"##")&amp;"-"&amp;TEXT(ROW()-9- COUNTBLANK($E$8:E54) +1,"##")&amp;"]")</f>
        <v>[Web Application Testing (Nokia)-38]</v>
      </c>
      <c r="B55" s="156" t="s">
        <v>178</v>
      </c>
      <c r="C55" s="172" t="s">
        <v>173</v>
      </c>
      <c r="D55" s="173" t="s">
        <v>179</v>
      </c>
      <c r="E55" s="173" t="s">
        <v>180</v>
      </c>
      <c r="F55" s="69" t="s">
        <v>17</v>
      </c>
      <c r="G55" s="69">
        <v>44882</v>
      </c>
      <c r="H55" s="43" t="str">
        <f t="shared" si="2"/>
        <v>Ngân Phạm</v>
      </c>
      <c r="I55" s="70" t="s">
        <v>234</v>
      </c>
    </row>
  </sheetData>
  <autoFilter ref="A8:I55"/>
  <mergeCells count="3">
    <mergeCell ref="B1:E1"/>
    <mergeCell ref="B2:E2"/>
    <mergeCell ref="B3:E3"/>
  </mergeCells>
  <conditionalFormatting sqref="F1:F16 F18:F24 F26 F34:F39 F28:F32 F41:F43 F45:F47 F49:F51 F53:F1048576">
    <cfRule type="expression" dxfId="53" priority="37">
      <formula>$F1=OR($F1="N/A",$F1="Untested")</formula>
    </cfRule>
    <cfRule type="expression" dxfId="52" priority="38">
      <formula>$F1="Fail"</formula>
    </cfRule>
    <cfRule type="expression" dxfId="51" priority="39">
      <formula>$F1="Pass"</formula>
    </cfRule>
  </conditionalFormatting>
  <conditionalFormatting sqref="F17">
    <cfRule type="expression" dxfId="50" priority="34">
      <formula>$F17=OR($F17="N/A",$F17="Untested")</formula>
    </cfRule>
    <cfRule type="expression" dxfId="49" priority="35">
      <formula>$F17="Fail"</formula>
    </cfRule>
    <cfRule type="expression" dxfId="48" priority="36">
      <formula>$F17="Pass"</formula>
    </cfRule>
  </conditionalFormatting>
  <conditionalFormatting sqref="F25">
    <cfRule type="expression" dxfId="47" priority="19">
      <formula>$F25=OR($F25="N/A",$F25="Untested")</formula>
    </cfRule>
    <cfRule type="expression" dxfId="46" priority="20">
      <formula>$F25="Fail"</formula>
    </cfRule>
    <cfRule type="expression" dxfId="45" priority="21">
      <formula>$F25="Pass"</formula>
    </cfRule>
  </conditionalFormatting>
  <conditionalFormatting sqref="F27">
    <cfRule type="expression" dxfId="44" priority="16">
      <formula>$F27=OR($F27="N/A",$F27="Untested")</formula>
    </cfRule>
    <cfRule type="expression" dxfId="43" priority="17">
      <formula>$F27="Fail"</formula>
    </cfRule>
    <cfRule type="expression" dxfId="42" priority="18">
      <formula>$F27="Pass"</formula>
    </cfRule>
  </conditionalFormatting>
  <conditionalFormatting sqref="F33">
    <cfRule type="expression" dxfId="41" priority="13">
      <formula>$F33=OR($F33="N/A",$F33="Untested")</formula>
    </cfRule>
    <cfRule type="expression" dxfId="40" priority="14">
      <formula>$F33="Fail"</formula>
    </cfRule>
    <cfRule type="expression" dxfId="39" priority="15">
      <formula>$F33="Pass"</formula>
    </cfRule>
  </conditionalFormatting>
  <conditionalFormatting sqref="F40">
    <cfRule type="expression" dxfId="38" priority="10">
      <formula>$F40=OR($F40="N/A",$F40="Untested")</formula>
    </cfRule>
    <cfRule type="expression" dxfId="37" priority="11">
      <formula>$F40="Fail"</formula>
    </cfRule>
    <cfRule type="expression" dxfId="36" priority="12">
      <formula>$F40="Pass"</formula>
    </cfRule>
  </conditionalFormatting>
  <conditionalFormatting sqref="F44">
    <cfRule type="expression" dxfId="35" priority="7">
      <formula>$F44=OR($F44="N/A",$F44="Untested")</formula>
    </cfRule>
    <cfRule type="expression" dxfId="34" priority="8">
      <formula>$F44="Fail"</formula>
    </cfRule>
    <cfRule type="expression" dxfId="33" priority="9">
      <formula>$F44="Pass"</formula>
    </cfRule>
  </conditionalFormatting>
  <conditionalFormatting sqref="F48">
    <cfRule type="expression" dxfId="32" priority="4">
      <formula>$F48=OR($F48="N/A",$F48="Untested")</formula>
    </cfRule>
    <cfRule type="expression" dxfId="31" priority="5">
      <formula>$F48="Fail"</formula>
    </cfRule>
    <cfRule type="expression" dxfId="30" priority="6">
      <formula>$F48="Pass"</formula>
    </cfRule>
  </conditionalFormatting>
  <conditionalFormatting sqref="F52">
    <cfRule type="expression" dxfId="29" priority="1">
      <formula>$F52=OR($F52="N/A",$F52="Untested")</formula>
    </cfRule>
    <cfRule type="expression" dxfId="28" priority="2">
      <formula>$F52="Fail"</formula>
    </cfRule>
    <cfRule type="expression" dxfId="27" priority="3">
      <formula>$F52="Pass"</formula>
    </cfRule>
  </conditionalFormatting>
  <dataValidations count="2">
    <dataValidation type="list" allowBlank="1" showErrorMessage="1" sqref="F10:F16 F18:F24 F26 F28:F32 F34:F39 F41:F43 F45:F47 F49:F51 F53:F55">
      <formula1>"Pass,Fail,N/A,Untested"</formula1>
    </dataValidation>
    <dataValidation type="list" allowBlank="1" showErrorMessage="1" sqref="F1:H2">
      <formula1>$J$1:$J$5</formula1>
      <formula2>0</formula2>
    </dataValidation>
  </dataValidations>
  <pageMargins left="0.7" right="0.7" top="0.75" bottom="0.75" header="0.3" footer="0.3"/>
  <pageSetup scale="2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39997558519241921"/>
  </sheetPr>
  <dimension ref="A1:K9"/>
  <sheetViews>
    <sheetView topLeftCell="A8" zoomScale="70" zoomScaleNormal="70" workbookViewId="0">
      <selection activeCell="I8" sqref="I8"/>
    </sheetView>
  </sheetViews>
  <sheetFormatPr defaultColWidth="9.1796875" defaultRowHeight="14.5"/>
  <cols>
    <col min="1" max="1" width="10.54296875" style="158" customWidth="1"/>
    <col min="2" max="2" width="22.6328125" style="158" customWidth="1"/>
    <col min="3" max="3" width="22.26953125" style="158" customWidth="1"/>
    <col min="4" max="4" width="90.36328125" style="158" customWidth="1"/>
    <col min="5" max="8" width="13.54296875" style="158" customWidth="1"/>
    <col min="9" max="9" width="13.54296875" style="159" customWidth="1"/>
    <col min="10" max="11" width="13.54296875" style="158" customWidth="1"/>
    <col min="12" max="256" width="9.1796875" style="158"/>
    <col min="257" max="257" width="10.54296875" style="158" customWidth="1"/>
    <col min="258" max="259" width="16.54296875" style="158" customWidth="1"/>
    <col min="260" max="260" width="59.7265625" style="158" customWidth="1"/>
    <col min="261" max="261" width="21.453125" style="158" customWidth="1"/>
    <col min="262" max="264" width="14" style="158" bestFit="1" customWidth="1"/>
    <col min="265" max="265" width="15" style="158" bestFit="1" customWidth="1"/>
    <col min="266" max="267" width="15" style="158" customWidth="1"/>
    <col min="268" max="512" width="9.1796875" style="158"/>
    <col min="513" max="513" width="10.54296875" style="158" customWidth="1"/>
    <col min="514" max="515" width="16.54296875" style="158" customWidth="1"/>
    <col min="516" max="516" width="59.7265625" style="158" customWidth="1"/>
    <col min="517" max="517" width="21.453125" style="158" customWidth="1"/>
    <col min="518" max="520" width="14" style="158" bestFit="1" customWidth="1"/>
    <col min="521" max="521" width="15" style="158" bestFit="1" customWidth="1"/>
    <col min="522" max="523" width="15" style="158" customWidth="1"/>
    <col min="524" max="768" width="9.1796875" style="158"/>
    <col min="769" max="769" width="10.54296875" style="158" customWidth="1"/>
    <col min="770" max="771" width="16.54296875" style="158" customWidth="1"/>
    <col min="772" max="772" width="59.7265625" style="158" customWidth="1"/>
    <col min="773" max="773" width="21.453125" style="158" customWidth="1"/>
    <col min="774" max="776" width="14" style="158" bestFit="1" customWidth="1"/>
    <col min="777" max="777" width="15" style="158" bestFit="1" customWidth="1"/>
    <col min="778" max="779" width="15" style="158" customWidth="1"/>
    <col min="780" max="1024" width="9.1796875" style="158"/>
    <col min="1025" max="1025" width="10.54296875" style="158" customWidth="1"/>
    <col min="1026" max="1027" width="16.54296875" style="158" customWidth="1"/>
    <col min="1028" max="1028" width="59.7265625" style="158" customWidth="1"/>
    <col min="1029" max="1029" width="21.453125" style="158" customWidth="1"/>
    <col min="1030" max="1032" width="14" style="158" bestFit="1" customWidth="1"/>
    <col min="1033" max="1033" width="15" style="158" bestFit="1" customWidth="1"/>
    <col min="1034" max="1035" width="15" style="158" customWidth="1"/>
    <col min="1036" max="1280" width="9.1796875" style="158"/>
    <col min="1281" max="1281" width="10.54296875" style="158" customWidth="1"/>
    <col min="1282" max="1283" width="16.54296875" style="158" customWidth="1"/>
    <col min="1284" max="1284" width="59.7265625" style="158" customWidth="1"/>
    <col min="1285" max="1285" width="21.453125" style="158" customWidth="1"/>
    <col min="1286" max="1288" width="14" style="158" bestFit="1" customWidth="1"/>
    <col min="1289" max="1289" width="15" style="158" bestFit="1" customWidth="1"/>
    <col min="1290" max="1291" width="15" style="158" customWidth="1"/>
    <col min="1292" max="1536" width="9.1796875" style="158"/>
    <col min="1537" max="1537" width="10.54296875" style="158" customWidth="1"/>
    <col min="1538" max="1539" width="16.54296875" style="158" customWidth="1"/>
    <col min="1540" max="1540" width="59.7265625" style="158" customWidth="1"/>
    <col min="1541" max="1541" width="21.453125" style="158" customWidth="1"/>
    <col min="1542" max="1544" width="14" style="158" bestFit="1" customWidth="1"/>
    <col min="1545" max="1545" width="15" style="158" bestFit="1" customWidth="1"/>
    <col min="1546" max="1547" width="15" style="158" customWidth="1"/>
    <col min="1548" max="1792" width="9.1796875" style="158"/>
    <col min="1793" max="1793" width="10.54296875" style="158" customWidth="1"/>
    <col min="1794" max="1795" width="16.54296875" style="158" customWidth="1"/>
    <col min="1796" max="1796" width="59.7265625" style="158" customWidth="1"/>
    <col min="1797" max="1797" width="21.453125" style="158" customWidth="1"/>
    <col min="1798" max="1800" width="14" style="158" bestFit="1" customWidth="1"/>
    <col min="1801" max="1801" width="15" style="158" bestFit="1" customWidth="1"/>
    <col min="1802" max="1803" width="15" style="158" customWidth="1"/>
    <col min="1804" max="2048" width="9.1796875" style="158"/>
    <col min="2049" max="2049" width="10.54296875" style="158" customWidth="1"/>
    <col min="2050" max="2051" width="16.54296875" style="158" customWidth="1"/>
    <col min="2052" max="2052" width="59.7265625" style="158" customWidth="1"/>
    <col min="2053" max="2053" width="21.453125" style="158" customWidth="1"/>
    <col min="2054" max="2056" width="14" style="158" bestFit="1" customWidth="1"/>
    <col min="2057" max="2057" width="15" style="158" bestFit="1" customWidth="1"/>
    <col min="2058" max="2059" width="15" style="158" customWidth="1"/>
    <col min="2060" max="2304" width="9.1796875" style="158"/>
    <col min="2305" max="2305" width="10.54296875" style="158" customWidth="1"/>
    <col min="2306" max="2307" width="16.54296875" style="158" customWidth="1"/>
    <col min="2308" max="2308" width="59.7265625" style="158" customWidth="1"/>
    <col min="2309" max="2309" width="21.453125" style="158" customWidth="1"/>
    <col min="2310" max="2312" width="14" style="158" bestFit="1" customWidth="1"/>
    <col min="2313" max="2313" width="15" style="158" bestFit="1" customWidth="1"/>
    <col min="2314" max="2315" width="15" style="158" customWidth="1"/>
    <col min="2316" max="2560" width="9.1796875" style="158"/>
    <col min="2561" max="2561" width="10.54296875" style="158" customWidth="1"/>
    <col min="2562" max="2563" width="16.54296875" style="158" customWidth="1"/>
    <col min="2564" max="2564" width="59.7265625" style="158" customWidth="1"/>
    <col min="2565" max="2565" width="21.453125" style="158" customWidth="1"/>
    <col min="2566" max="2568" width="14" style="158" bestFit="1" customWidth="1"/>
    <col min="2569" max="2569" width="15" style="158" bestFit="1" customWidth="1"/>
    <col min="2570" max="2571" width="15" style="158" customWidth="1"/>
    <col min="2572" max="2816" width="9.1796875" style="158"/>
    <col min="2817" max="2817" width="10.54296875" style="158" customWidth="1"/>
    <col min="2818" max="2819" width="16.54296875" style="158" customWidth="1"/>
    <col min="2820" max="2820" width="59.7265625" style="158" customWidth="1"/>
    <col min="2821" max="2821" width="21.453125" style="158" customWidth="1"/>
    <col min="2822" max="2824" width="14" style="158" bestFit="1" customWidth="1"/>
    <col min="2825" max="2825" width="15" style="158" bestFit="1" customWidth="1"/>
    <col min="2826" max="2827" width="15" style="158" customWidth="1"/>
    <col min="2828" max="3072" width="9.1796875" style="158"/>
    <col min="3073" max="3073" width="10.54296875" style="158" customWidth="1"/>
    <col min="3074" max="3075" width="16.54296875" style="158" customWidth="1"/>
    <col min="3076" max="3076" width="59.7265625" style="158" customWidth="1"/>
    <col min="3077" max="3077" width="21.453125" style="158" customWidth="1"/>
    <col min="3078" max="3080" width="14" style="158" bestFit="1" customWidth="1"/>
    <col min="3081" max="3081" width="15" style="158" bestFit="1" customWidth="1"/>
    <col min="3082" max="3083" width="15" style="158" customWidth="1"/>
    <col min="3084" max="3328" width="9.1796875" style="158"/>
    <col min="3329" max="3329" width="10.54296875" style="158" customWidth="1"/>
    <col min="3330" max="3331" width="16.54296875" style="158" customWidth="1"/>
    <col min="3332" max="3332" width="59.7265625" style="158" customWidth="1"/>
    <col min="3333" max="3333" width="21.453125" style="158" customWidth="1"/>
    <col min="3334" max="3336" width="14" style="158" bestFit="1" customWidth="1"/>
    <col min="3337" max="3337" width="15" style="158" bestFit="1" customWidth="1"/>
    <col min="3338" max="3339" width="15" style="158" customWidth="1"/>
    <col min="3340" max="3584" width="9.1796875" style="158"/>
    <col min="3585" max="3585" width="10.54296875" style="158" customWidth="1"/>
    <col min="3586" max="3587" width="16.54296875" style="158" customWidth="1"/>
    <col min="3588" max="3588" width="59.7265625" style="158" customWidth="1"/>
    <col min="3589" max="3589" width="21.453125" style="158" customWidth="1"/>
    <col min="3590" max="3592" width="14" style="158" bestFit="1" customWidth="1"/>
    <col min="3593" max="3593" width="15" style="158" bestFit="1" customWidth="1"/>
    <col min="3594" max="3595" width="15" style="158" customWidth="1"/>
    <col min="3596" max="3840" width="9.1796875" style="158"/>
    <col min="3841" max="3841" width="10.54296875" style="158" customWidth="1"/>
    <col min="3842" max="3843" width="16.54296875" style="158" customWidth="1"/>
    <col min="3844" max="3844" width="59.7265625" style="158" customWidth="1"/>
    <col min="3845" max="3845" width="21.453125" style="158" customWidth="1"/>
    <col min="3846" max="3848" width="14" style="158" bestFit="1" customWidth="1"/>
    <col min="3849" max="3849" width="15" style="158" bestFit="1" customWidth="1"/>
    <col min="3850" max="3851" width="15" style="158" customWidth="1"/>
    <col min="3852" max="4096" width="9.1796875" style="158"/>
    <col min="4097" max="4097" width="10.54296875" style="158" customWidth="1"/>
    <col min="4098" max="4099" width="16.54296875" style="158" customWidth="1"/>
    <col min="4100" max="4100" width="59.7265625" style="158" customWidth="1"/>
    <col min="4101" max="4101" width="21.453125" style="158" customWidth="1"/>
    <col min="4102" max="4104" width="14" style="158" bestFit="1" customWidth="1"/>
    <col min="4105" max="4105" width="15" style="158" bestFit="1" customWidth="1"/>
    <col min="4106" max="4107" width="15" style="158" customWidth="1"/>
    <col min="4108" max="4352" width="9.1796875" style="158"/>
    <col min="4353" max="4353" width="10.54296875" style="158" customWidth="1"/>
    <col min="4354" max="4355" width="16.54296875" style="158" customWidth="1"/>
    <col min="4356" max="4356" width="59.7265625" style="158" customWidth="1"/>
    <col min="4357" max="4357" width="21.453125" style="158" customWidth="1"/>
    <col min="4358" max="4360" width="14" style="158" bestFit="1" customWidth="1"/>
    <col min="4361" max="4361" width="15" style="158" bestFit="1" customWidth="1"/>
    <col min="4362" max="4363" width="15" style="158" customWidth="1"/>
    <col min="4364" max="4608" width="9.1796875" style="158"/>
    <col min="4609" max="4609" width="10.54296875" style="158" customWidth="1"/>
    <col min="4610" max="4611" width="16.54296875" style="158" customWidth="1"/>
    <col min="4612" max="4612" width="59.7265625" style="158" customWidth="1"/>
    <col min="4613" max="4613" width="21.453125" style="158" customWidth="1"/>
    <col min="4614" max="4616" width="14" style="158" bestFit="1" customWidth="1"/>
    <col min="4617" max="4617" width="15" style="158" bestFit="1" customWidth="1"/>
    <col min="4618" max="4619" width="15" style="158" customWidth="1"/>
    <col min="4620" max="4864" width="9.1796875" style="158"/>
    <col min="4865" max="4865" width="10.54296875" style="158" customWidth="1"/>
    <col min="4866" max="4867" width="16.54296875" style="158" customWidth="1"/>
    <col min="4868" max="4868" width="59.7265625" style="158" customWidth="1"/>
    <col min="4869" max="4869" width="21.453125" style="158" customWidth="1"/>
    <col min="4870" max="4872" width="14" style="158" bestFit="1" customWidth="1"/>
    <col min="4873" max="4873" width="15" style="158" bestFit="1" customWidth="1"/>
    <col min="4874" max="4875" width="15" style="158" customWidth="1"/>
    <col min="4876" max="5120" width="9.1796875" style="158"/>
    <col min="5121" max="5121" width="10.54296875" style="158" customWidth="1"/>
    <col min="5122" max="5123" width="16.54296875" style="158" customWidth="1"/>
    <col min="5124" max="5124" width="59.7265625" style="158" customWidth="1"/>
    <col min="5125" max="5125" width="21.453125" style="158" customWidth="1"/>
    <col min="5126" max="5128" width="14" style="158" bestFit="1" customWidth="1"/>
    <col min="5129" max="5129" width="15" style="158" bestFit="1" customWidth="1"/>
    <col min="5130" max="5131" width="15" style="158" customWidth="1"/>
    <col min="5132" max="5376" width="9.1796875" style="158"/>
    <col min="5377" max="5377" width="10.54296875" style="158" customWidth="1"/>
    <col min="5378" max="5379" width="16.54296875" style="158" customWidth="1"/>
    <col min="5380" max="5380" width="59.7265625" style="158" customWidth="1"/>
    <col min="5381" max="5381" width="21.453125" style="158" customWidth="1"/>
    <col min="5382" max="5384" width="14" style="158" bestFit="1" customWidth="1"/>
    <col min="5385" max="5385" width="15" style="158" bestFit="1" customWidth="1"/>
    <col min="5386" max="5387" width="15" style="158" customWidth="1"/>
    <col min="5388" max="5632" width="9.1796875" style="158"/>
    <col min="5633" max="5633" width="10.54296875" style="158" customWidth="1"/>
    <col min="5634" max="5635" width="16.54296875" style="158" customWidth="1"/>
    <col min="5636" max="5636" width="59.7265625" style="158" customWidth="1"/>
    <col min="5637" max="5637" width="21.453125" style="158" customWidth="1"/>
    <col min="5638" max="5640" width="14" style="158" bestFit="1" customWidth="1"/>
    <col min="5641" max="5641" width="15" style="158" bestFit="1" customWidth="1"/>
    <col min="5642" max="5643" width="15" style="158" customWidth="1"/>
    <col min="5644" max="5888" width="9.1796875" style="158"/>
    <col min="5889" max="5889" width="10.54296875" style="158" customWidth="1"/>
    <col min="5890" max="5891" width="16.54296875" style="158" customWidth="1"/>
    <col min="5892" max="5892" width="59.7265625" style="158" customWidth="1"/>
    <col min="5893" max="5893" width="21.453125" style="158" customWidth="1"/>
    <col min="5894" max="5896" width="14" style="158" bestFit="1" customWidth="1"/>
    <col min="5897" max="5897" width="15" style="158" bestFit="1" customWidth="1"/>
    <col min="5898" max="5899" width="15" style="158" customWidth="1"/>
    <col min="5900" max="6144" width="9.1796875" style="158"/>
    <col min="6145" max="6145" width="10.54296875" style="158" customWidth="1"/>
    <col min="6146" max="6147" width="16.54296875" style="158" customWidth="1"/>
    <col min="6148" max="6148" width="59.7265625" style="158" customWidth="1"/>
    <col min="6149" max="6149" width="21.453125" style="158" customWidth="1"/>
    <col min="6150" max="6152" width="14" style="158" bestFit="1" customWidth="1"/>
    <col min="6153" max="6153" width="15" style="158" bestFit="1" customWidth="1"/>
    <col min="6154" max="6155" width="15" style="158" customWidth="1"/>
    <col min="6156" max="6400" width="9.1796875" style="158"/>
    <col min="6401" max="6401" width="10.54296875" style="158" customWidth="1"/>
    <col min="6402" max="6403" width="16.54296875" style="158" customWidth="1"/>
    <col min="6404" max="6404" width="59.7265625" style="158" customWidth="1"/>
    <col min="6405" max="6405" width="21.453125" style="158" customWidth="1"/>
    <col min="6406" max="6408" width="14" style="158" bestFit="1" customWidth="1"/>
    <col min="6409" max="6409" width="15" style="158" bestFit="1" customWidth="1"/>
    <col min="6410" max="6411" width="15" style="158" customWidth="1"/>
    <col min="6412" max="6656" width="9.1796875" style="158"/>
    <col min="6657" max="6657" width="10.54296875" style="158" customWidth="1"/>
    <col min="6658" max="6659" width="16.54296875" style="158" customWidth="1"/>
    <col min="6660" max="6660" width="59.7265625" style="158" customWidth="1"/>
    <col min="6661" max="6661" width="21.453125" style="158" customWidth="1"/>
    <col min="6662" max="6664" width="14" style="158" bestFit="1" customWidth="1"/>
    <col min="6665" max="6665" width="15" style="158" bestFit="1" customWidth="1"/>
    <col min="6666" max="6667" width="15" style="158" customWidth="1"/>
    <col min="6668" max="6912" width="9.1796875" style="158"/>
    <col min="6913" max="6913" width="10.54296875" style="158" customWidth="1"/>
    <col min="6914" max="6915" width="16.54296875" style="158" customWidth="1"/>
    <col min="6916" max="6916" width="59.7265625" style="158" customWidth="1"/>
    <col min="6917" max="6917" width="21.453125" style="158" customWidth="1"/>
    <col min="6918" max="6920" width="14" style="158" bestFit="1" customWidth="1"/>
    <col min="6921" max="6921" width="15" style="158" bestFit="1" customWidth="1"/>
    <col min="6922" max="6923" width="15" style="158" customWidth="1"/>
    <col min="6924" max="7168" width="9.1796875" style="158"/>
    <col min="7169" max="7169" width="10.54296875" style="158" customWidth="1"/>
    <col min="7170" max="7171" width="16.54296875" style="158" customWidth="1"/>
    <col min="7172" max="7172" width="59.7265625" style="158" customWidth="1"/>
    <col min="7173" max="7173" width="21.453125" style="158" customWidth="1"/>
    <col min="7174" max="7176" width="14" style="158" bestFit="1" customWidth="1"/>
    <col min="7177" max="7177" width="15" style="158" bestFit="1" customWidth="1"/>
    <col min="7178" max="7179" width="15" style="158" customWidth="1"/>
    <col min="7180" max="7424" width="9.1796875" style="158"/>
    <col min="7425" max="7425" width="10.54296875" style="158" customWidth="1"/>
    <col min="7426" max="7427" width="16.54296875" style="158" customWidth="1"/>
    <col min="7428" max="7428" width="59.7265625" style="158" customWidth="1"/>
    <col min="7429" max="7429" width="21.453125" style="158" customWidth="1"/>
    <col min="7430" max="7432" width="14" style="158" bestFit="1" customWidth="1"/>
    <col min="7433" max="7433" width="15" style="158" bestFit="1" customWidth="1"/>
    <col min="7434" max="7435" width="15" style="158" customWidth="1"/>
    <col min="7436" max="7680" width="9.1796875" style="158"/>
    <col min="7681" max="7681" width="10.54296875" style="158" customWidth="1"/>
    <col min="7682" max="7683" width="16.54296875" style="158" customWidth="1"/>
    <col min="7684" max="7684" width="59.7265625" style="158" customWidth="1"/>
    <col min="7685" max="7685" width="21.453125" style="158" customWidth="1"/>
    <col min="7686" max="7688" width="14" style="158" bestFit="1" customWidth="1"/>
    <col min="7689" max="7689" width="15" style="158" bestFit="1" customWidth="1"/>
    <col min="7690" max="7691" width="15" style="158" customWidth="1"/>
    <col min="7692" max="7936" width="9.1796875" style="158"/>
    <col min="7937" max="7937" width="10.54296875" style="158" customWidth="1"/>
    <col min="7938" max="7939" width="16.54296875" style="158" customWidth="1"/>
    <col min="7940" max="7940" width="59.7265625" style="158" customWidth="1"/>
    <col min="7941" max="7941" width="21.453125" style="158" customWidth="1"/>
    <col min="7942" max="7944" width="14" style="158" bestFit="1" customWidth="1"/>
    <col min="7945" max="7945" width="15" style="158" bestFit="1" customWidth="1"/>
    <col min="7946" max="7947" width="15" style="158" customWidth="1"/>
    <col min="7948" max="8192" width="9.1796875" style="158"/>
    <col min="8193" max="8193" width="10.54296875" style="158" customWidth="1"/>
    <col min="8194" max="8195" width="16.54296875" style="158" customWidth="1"/>
    <col min="8196" max="8196" width="59.7265625" style="158" customWidth="1"/>
    <col min="8197" max="8197" width="21.453125" style="158" customWidth="1"/>
    <col min="8198" max="8200" width="14" style="158" bestFit="1" customWidth="1"/>
    <col min="8201" max="8201" width="15" style="158" bestFit="1" customWidth="1"/>
    <col min="8202" max="8203" width="15" style="158" customWidth="1"/>
    <col min="8204" max="8448" width="9.1796875" style="158"/>
    <col min="8449" max="8449" width="10.54296875" style="158" customWidth="1"/>
    <col min="8450" max="8451" width="16.54296875" style="158" customWidth="1"/>
    <col min="8452" max="8452" width="59.7265625" style="158" customWidth="1"/>
    <col min="8453" max="8453" width="21.453125" style="158" customWidth="1"/>
    <col min="8454" max="8456" width="14" style="158" bestFit="1" customWidth="1"/>
    <col min="8457" max="8457" width="15" style="158" bestFit="1" customWidth="1"/>
    <col min="8458" max="8459" width="15" style="158" customWidth="1"/>
    <col min="8460" max="8704" width="9.1796875" style="158"/>
    <col min="8705" max="8705" width="10.54296875" style="158" customWidth="1"/>
    <col min="8706" max="8707" width="16.54296875" style="158" customWidth="1"/>
    <col min="8708" max="8708" width="59.7265625" style="158" customWidth="1"/>
    <col min="8709" max="8709" width="21.453125" style="158" customWidth="1"/>
    <col min="8710" max="8712" width="14" style="158" bestFit="1" customWidth="1"/>
    <col min="8713" max="8713" width="15" style="158" bestFit="1" customWidth="1"/>
    <col min="8714" max="8715" width="15" style="158" customWidth="1"/>
    <col min="8716" max="8960" width="9.1796875" style="158"/>
    <col min="8961" max="8961" width="10.54296875" style="158" customWidth="1"/>
    <col min="8962" max="8963" width="16.54296875" style="158" customWidth="1"/>
    <col min="8964" max="8964" width="59.7265625" style="158" customWidth="1"/>
    <col min="8965" max="8965" width="21.453125" style="158" customWidth="1"/>
    <col min="8966" max="8968" width="14" style="158" bestFit="1" customWidth="1"/>
    <col min="8969" max="8969" width="15" style="158" bestFit="1" customWidth="1"/>
    <col min="8970" max="8971" width="15" style="158" customWidth="1"/>
    <col min="8972" max="9216" width="9.1796875" style="158"/>
    <col min="9217" max="9217" width="10.54296875" style="158" customWidth="1"/>
    <col min="9218" max="9219" width="16.54296875" style="158" customWidth="1"/>
    <col min="9220" max="9220" width="59.7265625" style="158" customWidth="1"/>
    <col min="9221" max="9221" width="21.453125" style="158" customWidth="1"/>
    <col min="9222" max="9224" width="14" style="158" bestFit="1" customWidth="1"/>
    <col min="9225" max="9225" width="15" style="158" bestFit="1" customWidth="1"/>
    <col min="9226" max="9227" width="15" style="158" customWidth="1"/>
    <col min="9228" max="9472" width="9.1796875" style="158"/>
    <col min="9473" max="9473" width="10.54296875" style="158" customWidth="1"/>
    <col min="9474" max="9475" width="16.54296875" style="158" customWidth="1"/>
    <col min="9476" max="9476" width="59.7265625" style="158" customWidth="1"/>
    <col min="9477" max="9477" width="21.453125" style="158" customWidth="1"/>
    <col min="9478" max="9480" width="14" style="158" bestFit="1" customWidth="1"/>
    <col min="9481" max="9481" width="15" style="158" bestFit="1" customWidth="1"/>
    <col min="9482" max="9483" width="15" style="158" customWidth="1"/>
    <col min="9484" max="9728" width="9.1796875" style="158"/>
    <col min="9729" max="9729" width="10.54296875" style="158" customWidth="1"/>
    <col min="9730" max="9731" width="16.54296875" style="158" customWidth="1"/>
    <col min="9732" max="9732" width="59.7265625" style="158" customWidth="1"/>
    <col min="9733" max="9733" width="21.453125" style="158" customWidth="1"/>
    <col min="9734" max="9736" width="14" style="158" bestFit="1" customWidth="1"/>
    <col min="9737" max="9737" width="15" style="158" bestFit="1" customWidth="1"/>
    <col min="9738" max="9739" width="15" style="158" customWidth="1"/>
    <col min="9740" max="9984" width="9.1796875" style="158"/>
    <col min="9985" max="9985" width="10.54296875" style="158" customWidth="1"/>
    <col min="9986" max="9987" width="16.54296875" style="158" customWidth="1"/>
    <col min="9988" max="9988" width="59.7265625" style="158" customWidth="1"/>
    <col min="9989" max="9989" width="21.453125" style="158" customWidth="1"/>
    <col min="9990" max="9992" width="14" style="158" bestFit="1" customWidth="1"/>
    <col min="9993" max="9993" width="15" style="158" bestFit="1" customWidth="1"/>
    <col min="9994" max="9995" width="15" style="158" customWidth="1"/>
    <col min="9996" max="10240" width="9.1796875" style="158"/>
    <col min="10241" max="10241" width="10.54296875" style="158" customWidth="1"/>
    <col min="10242" max="10243" width="16.54296875" style="158" customWidth="1"/>
    <col min="10244" max="10244" width="59.7265625" style="158" customWidth="1"/>
    <col min="10245" max="10245" width="21.453125" style="158" customWidth="1"/>
    <col min="10246" max="10248" width="14" style="158" bestFit="1" customWidth="1"/>
    <col min="10249" max="10249" width="15" style="158" bestFit="1" customWidth="1"/>
    <col min="10250" max="10251" width="15" style="158" customWidth="1"/>
    <col min="10252" max="10496" width="9.1796875" style="158"/>
    <col min="10497" max="10497" width="10.54296875" style="158" customWidth="1"/>
    <col min="10498" max="10499" width="16.54296875" style="158" customWidth="1"/>
    <col min="10500" max="10500" width="59.7265625" style="158" customWidth="1"/>
    <col min="10501" max="10501" width="21.453125" style="158" customWidth="1"/>
    <col min="10502" max="10504" width="14" style="158" bestFit="1" customWidth="1"/>
    <col min="10505" max="10505" width="15" style="158" bestFit="1" customWidth="1"/>
    <col min="10506" max="10507" width="15" style="158" customWidth="1"/>
    <col min="10508" max="10752" width="9.1796875" style="158"/>
    <col min="10753" max="10753" width="10.54296875" style="158" customWidth="1"/>
    <col min="10754" max="10755" width="16.54296875" style="158" customWidth="1"/>
    <col min="10756" max="10756" width="59.7265625" style="158" customWidth="1"/>
    <col min="10757" max="10757" width="21.453125" style="158" customWidth="1"/>
    <col min="10758" max="10760" width="14" style="158" bestFit="1" customWidth="1"/>
    <col min="10761" max="10761" width="15" style="158" bestFit="1" customWidth="1"/>
    <col min="10762" max="10763" width="15" style="158" customWidth="1"/>
    <col min="10764" max="11008" width="9.1796875" style="158"/>
    <col min="11009" max="11009" width="10.54296875" style="158" customWidth="1"/>
    <col min="11010" max="11011" width="16.54296875" style="158" customWidth="1"/>
    <col min="11012" max="11012" width="59.7265625" style="158" customWidth="1"/>
    <col min="11013" max="11013" width="21.453125" style="158" customWidth="1"/>
    <col min="11014" max="11016" width="14" style="158" bestFit="1" customWidth="1"/>
    <col min="11017" max="11017" width="15" style="158" bestFit="1" customWidth="1"/>
    <col min="11018" max="11019" width="15" style="158" customWidth="1"/>
    <col min="11020" max="11264" width="9.1796875" style="158"/>
    <col min="11265" max="11265" width="10.54296875" style="158" customWidth="1"/>
    <col min="11266" max="11267" width="16.54296875" style="158" customWidth="1"/>
    <col min="11268" max="11268" width="59.7265625" style="158" customWidth="1"/>
    <col min="11269" max="11269" width="21.453125" style="158" customWidth="1"/>
    <col min="11270" max="11272" width="14" style="158" bestFit="1" customWidth="1"/>
    <col min="11273" max="11273" width="15" style="158" bestFit="1" customWidth="1"/>
    <col min="11274" max="11275" width="15" style="158" customWidth="1"/>
    <col min="11276" max="11520" width="9.1796875" style="158"/>
    <col min="11521" max="11521" width="10.54296875" style="158" customWidth="1"/>
    <col min="11522" max="11523" width="16.54296875" style="158" customWidth="1"/>
    <col min="11524" max="11524" width="59.7265625" style="158" customWidth="1"/>
    <col min="11525" max="11525" width="21.453125" style="158" customWidth="1"/>
    <col min="11526" max="11528" width="14" style="158" bestFit="1" customWidth="1"/>
    <col min="11529" max="11529" width="15" style="158" bestFit="1" customWidth="1"/>
    <col min="11530" max="11531" width="15" style="158" customWidth="1"/>
    <col min="11532" max="11776" width="9.1796875" style="158"/>
    <col min="11777" max="11777" width="10.54296875" style="158" customWidth="1"/>
    <col min="11778" max="11779" width="16.54296875" style="158" customWidth="1"/>
    <col min="11780" max="11780" width="59.7265625" style="158" customWidth="1"/>
    <col min="11781" max="11781" width="21.453125" style="158" customWidth="1"/>
    <col min="11782" max="11784" width="14" style="158" bestFit="1" customWidth="1"/>
    <col min="11785" max="11785" width="15" style="158" bestFit="1" customWidth="1"/>
    <col min="11786" max="11787" width="15" style="158" customWidth="1"/>
    <col min="11788" max="12032" width="9.1796875" style="158"/>
    <col min="12033" max="12033" width="10.54296875" style="158" customWidth="1"/>
    <col min="12034" max="12035" width="16.54296875" style="158" customWidth="1"/>
    <col min="12036" max="12036" width="59.7265625" style="158" customWidth="1"/>
    <col min="12037" max="12037" width="21.453125" style="158" customWidth="1"/>
    <col min="12038" max="12040" width="14" style="158" bestFit="1" customWidth="1"/>
    <col min="12041" max="12041" width="15" style="158" bestFit="1" customWidth="1"/>
    <col min="12042" max="12043" width="15" style="158" customWidth="1"/>
    <col min="12044" max="12288" width="9.1796875" style="158"/>
    <col min="12289" max="12289" width="10.54296875" style="158" customWidth="1"/>
    <col min="12290" max="12291" width="16.54296875" style="158" customWidth="1"/>
    <col min="12292" max="12292" width="59.7265625" style="158" customWidth="1"/>
    <col min="12293" max="12293" width="21.453125" style="158" customWidth="1"/>
    <col min="12294" max="12296" width="14" style="158" bestFit="1" customWidth="1"/>
    <col min="12297" max="12297" width="15" style="158" bestFit="1" customWidth="1"/>
    <col min="12298" max="12299" width="15" style="158" customWidth="1"/>
    <col min="12300" max="12544" width="9.1796875" style="158"/>
    <col min="12545" max="12545" width="10.54296875" style="158" customWidth="1"/>
    <col min="12546" max="12547" width="16.54296875" style="158" customWidth="1"/>
    <col min="12548" max="12548" width="59.7265625" style="158" customWidth="1"/>
    <col min="12549" max="12549" width="21.453125" style="158" customWidth="1"/>
    <col min="12550" max="12552" width="14" style="158" bestFit="1" customWidth="1"/>
    <col min="12553" max="12553" width="15" style="158" bestFit="1" customWidth="1"/>
    <col min="12554" max="12555" width="15" style="158" customWidth="1"/>
    <col min="12556" max="12800" width="9.1796875" style="158"/>
    <col min="12801" max="12801" width="10.54296875" style="158" customWidth="1"/>
    <col min="12802" max="12803" width="16.54296875" style="158" customWidth="1"/>
    <col min="12804" max="12804" width="59.7265625" style="158" customWidth="1"/>
    <col min="12805" max="12805" width="21.453125" style="158" customWidth="1"/>
    <col min="12806" max="12808" width="14" style="158" bestFit="1" customWidth="1"/>
    <col min="12809" max="12809" width="15" style="158" bestFit="1" customWidth="1"/>
    <col min="12810" max="12811" width="15" style="158" customWidth="1"/>
    <col min="12812" max="13056" width="9.1796875" style="158"/>
    <col min="13057" max="13057" width="10.54296875" style="158" customWidth="1"/>
    <col min="13058" max="13059" width="16.54296875" style="158" customWidth="1"/>
    <col min="13060" max="13060" width="59.7265625" style="158" customWidth="1"/>
    <col min="13061" max="13061" width="21.453125" style="158" customWidth="1"/>
    <col min="13062" max="13064" width="14" style="158" bestFit="1" customWidth="1"/>
    <col min="13065" max="13065" width="15" style="158" bestFit="1" customWidth="1"/>
    <col min="13066" max="13067" width="15" style="158" customWidth="1"/>
    <col min="13068" max="13312" width="9.1796875" style="158"/>
    <col min="13313" max="13313" width="10.54296875" style="158" customWidth="1"/>
    <col min="13314" max="13315" width="16.54296875" style="158" customWidth="1"/>
    <col min="13316" max="13316" width="59.7265625" style="158" customWidth="1"/>
    <col min="13317" max="13317" width="21.453125" style="158" customWidth="1"/>
    <col min="13318" max="13320" width="14" style="158" bestFit="1" customWidth="1"/>
    <col min="13321" max="13321" width="15" style="158" bestFit="1" customWidth="1"/>
    <col min="13322" max="13323" width="15" style="158" customWidth="1"/>
    <col min="13324" max="13568" width="9.1796875" style="158"/>
    <col min="13569" max="13569" width="10.54296875" style="158" customWidth="1"/>
    <col min="13570" max="13571" width="16.54296875" style="158" customWidth="1"/>
    <col min="13572" max="13572" width="59.7265625" style="158" customWidth="1"/>
    <col min="13573" max="13573" width="21.453125" style="158" customWidth="1"/>
    <col min="13574" max="13576" width="14" style="158" bestFit="1" customWidth="1"/>
    <col min="13577" max="13577" width="15" style="158" bestFit="1" customWidth="1"/>
    <col min="13578" max="13579" width="15" style="158" customWidth="1"/>
    <col min="13580" max="13824" width="9.1796875" style="158"/>
    <col min="13825" max="13825" width="10.54296875" style="158" customWidth="1"/>
    <col min="13826" max="13827" width="16.54296875" style="158" customWidth="1"/>
    <col min="13828" max="13828" width="59.7265625" style="158" customWidth="1"/>
    <col min="13829" max="13829" width="21.453125" style="158" customWidth="1"/>
    <col min="13830" max="13832" width="14" style="158" bestFit="1" customWidth="1"/>
    <col min="13833" max="13833" width="15" style="158" bestFit="1" customWidth="1"/>
    <col min="13834" max="13835" width="15" style="158" customWidth="1"/>
    <col min="13836" max="14080" width="9.1796875" style="158"/>
    <col min="14081" max="14081" width="10.54296875" style="158" customWidth="1"/>
    <col min="14082" max="14083" width="16.54296875" style="158" customWidth="1"/>
    <col min="14084" max="14084" width="59.7265625" style="158" customWidth="1"/>
    <col min="14085" max="14085" width="21.453125" style="158" customWidth="1"/>
    <col min="14086" max="14088" width="14" style="158" bestFit="1" customWidth="1"/>
    <col min="14089" max="14089" width="15" style="158" bestFit="1" customWidth="1"/>
    <col min="14090" max="14091" width="15" style="158" customWidth="1"/>
    <col min="14092" max="14336" width="9.1796875" style="158"/>
    <col min="14337" max="14337" width="10.54296875" style="158" customWidth="1"/>
    <col min="14338" max="14339" width="16.54296875" style="158" customWidth="1"/>
    <col min="14340" max="14340" width="59.7265625" style="158" customWidth="1"/>
    <col min="14341" max="14341" width="21.453125" style="158" customWidth="1"/>
    <col min="14342" max="14344" width="14" style="158" bestFit="1" customWidth="1"/>
    <col min="14345" max="14345" width="15" style="158" bestFit="1" customWidth="1"/>
    <col min="14346" max="14347" width="15" style="158" customWidth="1"/>
    <col min="14348" max="14592" width="9.1796875" style="158"/>
    <col min="14593" max="14593" width="10.54296875" style="158" customWidth="1"/>
    <col min="14594" max="14595" width="16.54296875" style="158" customWidth="1"/>
    <col min="14596" max="14596" width="59.7265625" style="158" customWidth="1"/>
    <col min="14597" max="14597" width="21.453125" style="158" customWidth="1"/>
    <col min="14598" max="14600" width="14" style="158" bestFit="1" customWidth="1"/>
    <col min="14601" max="14601" width="15" style="158" bestFit="1" customWidth="1"/>
    <col min="14602" max="14603" width="15" style="158" customWidth="1"/>
    <col min="14604" max="14848" width="9.1796875" style="158"/>
    <col min="14849" max="14849" width="10.54296875" style="158" customWidth="1"/>
    <col min="14850" max="14851" width="16.54296875" style="158" customWidth="1"/>
    <col min="14852" max="14852" width="59.7265625" style="158" customWidth="1"/>
    <col min="14853" max="14853" width="21.453125" style="158" customWidth="1"/>
    <col min="14854" max="14856" width="14" style="158" bestFit="1" customWidth="1"/>
    <col min="14857" max="14857" width="15" style="158" bestFit="1" customWidth="1"/>
    <col min="14858" max="14859" width="15" style="158" customWidth="1"/>
    <col min="14860" max="15104" width="9.1796875" style="158"/>
    <col min="15105" max="15105" width="10.54296875" style="158" customWidth="1"/>
    <col min="15106" max="15107" width="16.54296875" style="158" customWidth="1"/>
    <col min="15108" max="15108" width="59.7265625" style="158" customWidth="1"/>
    <col min="15109" max="15109" width="21.453125" style="158" customWidth="1"/>
    <col min="15110" max="15112" width="14" style="158" bestFit="1" customWidth="1"/>
    <col min="15113" max="15113" width="15" style="158" bestFit="1" customWidth="1"/>
    <col min="15114" max="15115" width="15" style="158" customWidth="1"/>
    <col min="15116" max="15360" width="9.1796875" style="158"/>
    <col min="15361" max="15361" width="10.54296875" style="158" customWidth="1"/>
    <col min="15362" max="15363" width="16.54296875" style="158" customWidth="1"/>
    <col min="15364" max="15364" width="59.7265625" style="158" customWidth="1"/>
    <col min="15365" max="15365" width="21.453125" style="158" customWidth="1"/>
    <col min="15366" max="15368" width="14" style="158" bestFit="1" customWidth="1"/>
    <col min="15369" max="15369" width="15" style="158" bestFit="1" customWidth="1"/>
    <col min="15370" max="15371" width="15" style="158" customWidth="1"/>
    <col min="15372" max="15616" width="9.1796875" style="158"/>
    <col min="15617" max="15617" width="10.54296875" style="158" customWidth="1"/>
    <col min="15618" max="15619" width="16.54296875" style="158" customWidth="1"/>
    <col min="15620" max="15620" width="59.7265625" style="158" customWidth="1"/>
    <col min="15621" max="15621" width="21.453125" style="158" customWidth="1"/>
    <col min="15622" max="15624" width="14" style="158" bestFit="1" customWidth="1"/>
    <col min="15625" max="15625" width="15" style="158" bestFit="1" customWidth="1"/>
    <col min="15626" max="15627" width="15" style="158" customWidth="1"/>
    <col min="15628" max="15872" width="9.1796875" style="158"/>
    <col min="15873" max="15873" width="10.54296875" style="158" customWidth="1"/>
    <col min="15874" max="15875" width="16.54296875" style="158" customWidth="1"/>
    <col min="15876" max="15876" width="59.7265625" style="158" customWidth="1"/>
    <col min="15877" max="15877" width="21.453125" style="158" customWidth="1"/>
    <col min="15878" max="15880" width="14" style="158" bestFit="1" customWidth="1"/>
    <col min="15881" max="15881" width="15" style="158" bestFit="1" customWidth="1"/>
    <col min="15882" max="15883" width="15" style="158" customWidth="1"/>
    <col min="15884" max="16128" width="9.1796875" style="158"/>
    <col min="16129" max="16129" width="10.54296875" style="158" customWidth="1"/>
    <col min="16130" max="16131" width="16.54296875" style="158" customWidth="1"/>
    <col min="16132" max="16132" width="59.7265625" style="158" customWidth="1"/>
    <col min="16133" max="16133" width="21.453125" style="158" customWidth="1"/>
    <col min="16134" max="16136" width="14" style="158" bestFit="1" customWidth="1"/>
    <col min="16137" max="16137" width="15" style="158" bestFit="1" customWidth="1"/>
    <col min="16138" max="16139" width="15" style="158" customWidth="1"/>
    <col min="16140" max="16384" width="9.1796875" style="158"/>
  </cols>
  <sheetData>
    <row r="1" spans="1:11" ht="15.5">
      <c r="A1" s="209" t="s">
        <v>54</v>
      </c>
      <c r="B1" s="209"/>
      <c r="C1" s="209"/>
      <c r="D1" s="209"/>
      <c r="E1" s="157"/>
      <c r="F1" s="157"/>
    </row>
    <row r="2" spans="1:11" ht="15.5">
      <c r="A2" s="210"/>
      <c r="B2" s="210"/>
      <c r="C2" s="210"/>
      <c r="D2" s="210"/>
      <c r="E2" s="160"/>
      <c r="F2" s="160"/>
    </row>
    <row r="3" spans="1:11" ht="25">
      <c r="A3" s="161" t="s">
        <v>55</v>
      </c>
      <c r="B3" s="161" t="s">
        <v>56</v>
      </c>
      <c r="C3" s="161" t="s">
        <v>57</v>
      </c>
      <c r="D3" s="161" t="s">
        <v>58</v>
      </c>
      <c r="E3" s="161" t="s">
        <v>59</v>
      </c>
      <c r="F3" s="161" t="s">
        <v>60</v>
      </c>
      <c r="G3" s="161" t="s">
        <v>61</v>
      </c>
      <c r="H3" s="161" t="s">
        <v>62</v>
      </c>
      <c r="I3" s="162" t="s">
        <v>63</v>
      </c>
      <c r="J3" s="161" t="s">
        <v>64</v>
      </c>
      <c r="K3" s="161" t="s">
        <v>65</v>
      </c>
    </row>
    <row r="4" spans="1:11" ht="312.5">
      <c r="A4" s="163" t="s">
        <v>193</v>
      </c>
      <c r="B4" s="164" t="s">
        <v>194</v>
      </c>
      <c r="C4" s="165" t="s">
        <v>222</v>
      </c>
      <c r="D4" s="165" t="s">
        <v>196</v>
      </c>
      <c r="E4" s="167" t="s">
        <v>66</v>
      </c>
      <c r="F4" s="167" t="s">
        <v>67</v>
      </c>
      <c r="G4" s="167" t="s">
        <v>68</v>
      </c>
      <c r="H4" s="167" t="s">
        <v>69</v>
      </c>
      <c r="I4" s="168">
        <v>44882</v>
      </c>
      <c r="J4" s="169" t="s">
        <v>70</v>
      </c>
      <c r="K4" s="169"/>
    </row>
    <row r="5" spans="1:11" ht="312.5">
      <c r="A5" s="163" t="s">
        <v>202</v>
      </c>
      <c r="B5" s="164" t="s">
        <v>203</v>
      </c>
      <c r="C5" s="165" t="s">
        <v>204</v>
      </c>
      <c r="D5" s="165" t="s">
        <v>205</v>
      </c>
      <c r="E5" s="167" t="s">
        <v>66</v>
      </c>
      <c r="F5" s="167" t="s">
        <v>67</v>
      </c>
      <c r="G5" s="167" t="s">
        <v>68</v>
      </c>
      <c r="H5" s="167" t="s">
        <v>69</v>
      </c>
      <c r="I5" s="168">
        <v>44882</v>
      </c>
      <c r="J5" s="169" t="s">
        <v>70</v>
      </c>
      <c r="K5" s="169"/>
    </row>
    <row r="6" spans="1:11" ht="362.5">
      <c r="A6" s="163" t="s">
        <v>217</v>
      </c>
      <c r="B6" s="164" t="s">
        <v>218</v>
      </c>
      <c r="C6" s="165" t="s">
        <v>219</v>
      </c>
      <c r="D6" s="165" t="s">
        <v>220</v>
      </c>
      <c r="E6" s="167" t="s">
        <v>66</v>
      </c>
      <c r="F6" s="167" t="s">
        <v>67</v>
      </c>
      <c r="G6" s="167" t="s">
        <v>71</v>
      </c>
      <c r="H6" s="167" t="s">
        <v>69</v>
      </c>
      <c r="I6" s="168">
        <v>44882</v>
      </c>
      <c r="J6" s="169" t="s">
        <v>70</v>
      </c>
      <c r="K6" s="169"/>
    </row>
    <row r="7" spans="1:11" ht="409.5">
      <c r="A7" s="165" t="s">
        <v>223</v>
      </c>
      <c r="B7" s="164" t="s">
        <v>224</v>
      </c>
      <c r="C7" s="165" t="s">
        <v>225</v>
      </c>
      <c r="D7" s="165" t="s">
        <v>227</v>
      </c>
      <c r="E7" s="167" t="s">
        <v>66</v>
      </c>
      <c r="F7" s="167" t="s">
        <v>67</v>
      </c>
      <c r="G7" s="167" t="s">
        <v>68</v>
      </c>
      <c r="H7" s="167" t="s">
        <v>69</v>
      </c>
      <c r="I7" s="168">
        <v>44882</v>
      </c>
      <c r="J7" s="170" t="s">
        <v>70</v>
      </c>
      <c r="K7" s="170"/>
    </row>
    <row r="8" spans="1:11" ht="409.5">
      <c r="A8" s="175" t="s">
        <v>228</v>
      </c>
      <c r="B8" s="176" t="s">
        <v>229</v>
      </c>
      <c r="C8" s="175" t="s">
        <v>235</v>
      </c>
      <c r="D8" s="175" t="s">
        <v>230</v>
      </c>
      <c r="E8" s="169" t="s">
        <v>66</v>
      </c>
      <c r="F8" s="169" t="s">
        <v>67</v>
      </c>
      <c r="G8" s="169" t="s">
        <v>68</v>
      </c>
      <c r="H8" s="169" t="s">
        <v>69</v>
      </c>
      <c r="I8" s="171">
        <v>44882</v>
      </c>
      <c r="J8" s="169" t="s">
        <v>70</v>
      </c>
      <c r="K8" s="169"/>
    </row>
    <row r="9" spans="1:11">
      <c r="K9" s="166"/>
    </row>
  </sheetData>
  <mergeCells count="1">
    <mergeCell ref="A1:D2"/>
  </mergeCells>
  <dataValidations count="5">
    <dataValidation type="list" allowBlank="1" showInputMessage="1" showErrorMessage="1" sqref="H65529:H65544 JD65529:JD65544 SZ65529:SZ65544 ACV65529:ACV65544 AMR65529:AMR65544 AWN65529:AWN65544 BGJ65529:BGJ65544 BQF65529:BQF65544 CAB65529:CAB65544 CJX65529:CJX65544 CTT65529:CTT65544 DDP65529:DDP65544 DNL65529:DNL65544 DXH65529:DXH65544 EHD65529:EHD65544 EQZ65529:EQZ65544 FAV65529:FAV65544 FKR65529:FKR65544 FUN65529:FUN65544 GEJ65529:GEJ65544 GOF65529:GOF65544 GYB65529:GYB65544 HHX65529:HHX65544 HRT65529:HRT65544 IBP65529:IBP65544 ILL65529:ILL65544 IVH65529:IVH65544 JFD65529:JFD65544 JOZ65529:JOZ65544 JYV65529:JYV65544 KIR65529:KIR65544 KSN65529:KSN65544 LCJ65529:LCJ65544 LMF65529:LMF65544 LWB65529:LWB65544 MFX65529:MFX65544 MPT65529:MPT65544 MZP65529:MZP65544 NJL65529:NJL65544 NTH65529:NTH65544 ODD65529:ODD65544 OMZ65529:OMZ65544 OWV65529:OWV65544 PGR65529:PGR65544 PQN65529:PQN65544 QAJ65529:QAJ65544 QKF65529:QKF65544 QUB65529:QUB65544 RDX65529:RDX65544 RNT65529:RNT65544 RXP65529:RXP65544 SHL65529:SHL65544 SRH65529:SRH65544 TBD65529:TBD65544 TKZ65529:TKZ65544 TUV65529:TUV65544 UER65529:UER65544 UON65529:UON65544 UYJ65529:UYJ65544 VIF65529:VIF65544 VSB65529:VSB65544 WBX65529:WBX65544 WLT65529:WLT65544 WVP65529:WVP65544 H131065:H131080 JD131065:JD131080 SZ131065:SZ131080 ACV131065:ACV131080 AMR131065:AMR131080 AWN131065:AWN131080 BGJ131065:BGJ131080 BQF131065:BQF131080 CAB131065:CAB131080 CJX131065:CJX131080 CTT131065:CTT131080 DDP131065:DDP131080 DNL131065:DNL131080 DXH131065:DXH131080 EHD131065:EHD131080 EQZ131065:EQZ131080 FAV131065:FAV131080 FKR131065:FKR131080 FUN131065:FUN131080 GEJ131065:GEJ131080 GOF131065:GOF131080 GYB131065:GYB131080 HHX131065:HHX131080 HRT131065:HRT131080 IBP131065:IBP131080 ILL131065:ILL131080 IVH131065:IVH131080 JFD131065:JFD131080 JOZ131065:JOZ131080 JYV131065:JYV131080 KIR131065:KIR131080 KSN131065:KSN131080 LCJ131065:LCJ131080 LMF131065:LMF131080 LWB131065:LWB131080 MFX131065:MFX131080 MPT131065:MPT131080 MZP131065:MZP131080 NJL131065:NJL131080 NTH131065:NTH131080 ODD131065:ODD131080 OMZ131065:OMZ131080 OWV131065:OWV131080 PGR131065:PGR131080 PQN131065:PQN131080 QAJ131065:QAJ131080 QKF131065:QKF131080 QUB131065:QUB131080 RDX131065:RDX131080 RNT131065:RNT131080 RXP131065:RXP131080 SHL131065:SHL131080 SRH131065:SRH131080 TBD131065:TBD131080 TKZ131065:TKZ131080 TUV131065:TUV131080 UER131065:UER131080 UON131065:UON131080 UYJ131065:UYJ131080 VIF131065:VIF131080 VSB131065:VSB131080 WBX131065:WBX131080 WLT131065:WLT131080 WVP131065:WVP131080 H196601:H196616 JD196601:JD196616 SZ196601:SZ196616 ACV196601:ACV196616 AMR196601:AMR196616 AWN196601:AWN196616 BGJ196601:BGJ196616 BQF196601:BQF196616 CAB196601:CAB196616 CJX196601:CJX196616 CTT196601:CTT196616 DDP196601:DDP196616 DNL196601:DNL196616 DXH196601:DXH196616 EHD196601:EHD196616 EQZ196601:EQZ196616 FAV196601:FAV196616 FKR196601:FKR196616 FUN196601:FUN196616 GEJ196601:GEJ196616 GOF196601:GOF196616 GYB196601:GYB196616 HHX196601:HHX196616 HRT196601:HRT196616 IBP196601:IBP196616 ILL196601:ILL196616 IVH196601:IVH196616 JFD196601:JFD196616 JOZ196601:JOZ196616 JYV196601:JYV196616 KIR196601:KIR196616 KSN196601:KSN196616 LCJ196601:LCJ196616 LMF196601:LMF196616 LWB196601:LWB196616 MFX196601:MFX196616 MPT196601:MPT196616 MZP196601:MZP196616 NJL196601:NJL196616 NTH196601:NTH196616 ODD196601:ODD196616 OMZ196601:OMZ196616 OWV196601:OWV196616 PGR196601:PGR196616 PQN196601:PQN196616 QAJ196601:QAJ196616 QKF196601:QKF196616 QUB196601:QUB196616 RDX196601:RDX196616 RNT196601:RNT196616 RXP196601:RXP196616 SHL196601:SHL196616 SRH196601:SRH196616 TBD196601:TBD196616 TKZ196601:TKZ196616 TUV196601:TUV196616 UER196601:UER196616 UON196601:UON196616 UYJ196601:UYJ196616 VIF196601:VIF196616 VSB196601:VSB196616 WBX196601:WBX196616 WLT196601:WLT196616 WVP196601:WVP196616 H262137:H262152 JD262137:JD262152 SZ262137:SZ262152 ACV262137:ACV262152 AMR262137:AMR262152 AWN262137:AWN262152 BGJ262137:BGJ262152 BQF262137:BQF262152 CAB262137:CAB262152 CJX262137:CJX262152 CTT262137:CTT262152 DDP262137:DDP262152 DNL262137:DNL262152 DXH262137:DXH262152 EHD262137:EHD262152 EQZ262137:EQZ262152 FAV262137:FAV262152 FKR262137:FKR262152 FUN262137:FUN262152 GEJ262137:GEJ262152 GOF262137:GOF262152 GYB262137:GYB262152 HHX262137:HHX262152 HRT262137:HRT262152 IBP262137:IBP262152 ILL262137:ILL262152 IVH262137:IVH262152 JFD262137:JFD262152 JOZ262137:JOZ262152 JYV262137:JYV262152 KIR262137:KIR262152 KSN262137:KSN262152 LCJ262137:LCJ262152 LMF262137:LMF262152 LWB262137:LWB262152 MFX262137:MFX262152 MPT262137:MPT262152 MZP262137:MZP262152 NJL262137:NJL262152 NTH262137:NTH262152 ODD262137:ODD262152 OMZ262137:OMZ262152 OWV262137:OWV262152 PGR262137:PGR262152 PQN262137:PQN262152 QAJ262137:QAJ262152 QKF262137:QKF262152 QUB262137:QUB262152 RDX262137:RDX262152 RNT262137:RNT262152 RXP262137:RXP262152 SHL262137:SHL262152 SRH262137:SRH262152 TBD262137:TBD262152 TKZ262137:TKZ262152 TUV262137:TUV262152 UER262137:UER262152 UON262137:UON262152 UYJ262137:UYJ262152 VIF262137:VIF262152 VSB262137:VSB262152 WBX262137:WBX262152 WLT262137:WLT262152 WVP262137:WVP262152 H327673:H327688 JD327673:JD327688 SZ327673:SZ327688 ACV327673:ACV327688 AMR327673:AMR327688 AWN327673:AWN327688 BGJ327673:BGJ327688 BQF327673:BQF327688 CAB327673:CAB327688 CJX327673:CJX327688 CTT327673:CTT327688 DDP327673:DDP327688 DNL327673:DNL327688 DXH327673:DXH327688 EHD327673:EHD327688 EQZ327673:EQZ327688 FAV327673:FAV327688 FKR327673:FKR327688 FUN327673:FUN327688 GEJ327673:GEJ327688 GOF327673:GOF327688 GYB327673:GYB327688 HHX327673:HHX327688 HRT327673:HRT327688 IBP327673:IBP327688 ILL327673:ILL327688 IVH327673:IVH327688 JFD327673:JFD327688 JOZ327673:JOZ327688 JYV327673:JYV327688 KIR327673:KIR327688 KSN327673:KSN327688 LCJ327673:LCJ327688 LMF327673:LMF327688 LWB327673:LWB327688 MFX327673:MFX327688 MPT327673:MPT327688 MZP327673:MZP327688 NJL327673:NJL327688 NTH327673:NTH327688 ODD327673:ODD327688 OMZ327673:OMZ327688 OWV327673:OWV327688 PGR327673:PGR327688 PQN327673:PQN327688 QAJ327673:QAJ327688 QKF327673:QKF327688 QUB327673:QUB327688 RDX327673:RDX327688 RNT327673:RNT327688 RXP327673:RXP327688 SHL327673:SHL327688 SRH327673:SRH327688 TBD327673:TBD327688 TKZ327673:TKZ327688 TUV327673:TUV327688 UER327673:UER327688 UON327673:UON327688 UYJ327673:UYJ327688 VIF327673:VIF327688 VSB327673:VSB327688 WBX327673:WBX327688 WLT327673:WLT327688 WVP327673:WVP327688 H393209:H393224 JD393209:JD393224 SZ393209:SZ393224 ACV393209:ACV393224 AMR393209:AMR393224 AWN393209:AWN393224 BGJ393209:BGJ393224 BQF393209:BQF393224 CAB393209:CAB393224 CJX393209:CJX393224 CTT393209:CTT393224 DDP393209:DDP393224 DNL393209:DNL393224 DXH393209:DXH393224 EHD393209:EHD393224 EQZ393209:EQZ393224 FAV393209:FAV393224 FKR393209:FKR393224 FUN393209:FUN393224 GEJ393209:GEJ393224 GOF393209:GOF393224 GYB393209:GYB393224 HHX393209:HHX393224 HRT393209:HRT393224 IBP393209:IBP393224 ILL393209:ILL393224 IVH393209:IVH393224 JFD393209:JFD393224 JOZ393209:JOZ393224 JYV393209:JYV393224 KIR393209:KIR393224 KSN393209:KSN393224 LCJ393209:LCJ393224 LMF393209:LMF393224 LWB393209:LWB393224 MFX393209:MFX393224 MPT393209:MPT393224 MZP393209:MZP393224 NJL393209:NJL393224 NTH393209:NTH393224 ODD393209:ODD393224 OMZ393209:OMZ393224 OWV393209:OWV393224 PGR393209:PGR393224 PQN393209:PQN393224 QAJ393209:QAJ393224 QKF393209:QKF393224 QUB393209:QUB393224 RDX393209:RDX393224 RNT393209:RNT393224 RXP393209:RXP393224 SHL393209:SHL393224 SRH393209:SRH393224 TBD393209:TBD393224 TKZ393209:TKZ393224 TUV393209:TUV393224 UER393209:UER393224 UON393209:UON393224 UYJ393209:UYJ393224 VIF393209:VIF393224 VSB393209:VSB393224 WBX393209:WBX393224 WLT393209:WLT393224 WVP393209:WVP393224 H458745:H458760 JD458745:JD458760 SZ458745:SZ458760 ACV458745:ACV458760 AMR458745:AMR458760 AWN458745:AWN458760 BGJ458745:BGJ458760 BQF458745:BQF458760 CAB458745:CAB458760 CJX458745:CJX458760 CTT458745:CTT458760 DDP458745:DDP458760 DNL458745:DNL458760 DXH458745:DXH458760 EHD458745:EHD458760 EQZ458745:EQZ458760 FAV458745:FAV458760 FKR458745:FKR458760 FUN458745:FUN458760 GEJ458745:GEJ458760 GOF458745:GOF458760 GYB458745:GYB458760 HHX458745:HHX458760 HRT458745:HRT458760 IBP458745:IBP458760 ILL458745:ILL458760 IVH458745:IVH458760 JFD458745:JFD458760 JOZ458745:JOZ458760 JYV458745:JYV458760 KIR458745:KIR458760 KSN458745:KSN458760 LCJ458745:LCJ458760 LMF458745:LMF458760 LWB458745:LWB458760 MFX458745:MFX458760 MPT458745:MPT458760 MZP458745:MZP458760 NJL458745:NJL458760 NTH458745:NTH458760 ODD458745:ODD458760 OMZ458745:OMZ458760 OWV458745:OWV458760 PGR458745:PGR458760 PQN458745:PQN458760 QAJ458745:QAJ458760 QKF458745:QKF458760 QUB458745:QUB458760 RDX458745:RDX458760 RNT458745:RNT458760 RXP458745:RXP458760 SHL458745:SHL458760 SRH458745:SRH458760 TBD458745:TBD458760 TKZ458745:TKZ458760 TUV458745:TUV458760 UER458745:UER458760 UON458745:UON458760 UYJ458745:UYJ458760 VIF458745:VIF458760 VSB458745:VSB458760 WBX458745:WBX458760 WLT458745:WLT458760 WVP458745:WVP458760 H524281:H524296 JD524281:JD524296 SZ524281:SZ524296 ACV524281:ACV524296 AMR524281:AMR524296 AWN524281:AWN524296 BGJ524281:BGJ524296 BQF524281:BQF524296 CAB524281:CAB524296 CJX524281:CJX524296 CTT524281:CTT524296 DDP524281:DDP524296 DNL524281:DNL524296 DXH524281:DXH524296 EHD524281:EHD524296 EQZ524281:EQZ524296 FAV524281:FAV524296 FKR524281:FKR524296 FUN524281:FUN524296 GEJ524281:GEJ524296 GOF524281:GOF524296 GYB524281:GYB524296 HHX524281:HHX524296 HRT524281:HRT524296 IBP524281:IBP524296 ILL524281:ILL524296 IVH524281:IVH524296 JFD524281:JFD524296 JOZ524281:JOZ524296 JYV524281:JYV524296 KIR524281:KIR524296 KSN524281:KSN524296 LCJ524281:LCJ524296 LMF524281:LMF524296 LWB524281:LWB524296 MFX524281:MFX524296 MPT524281:MPT524296 MZP524281:MZP524296 NJL524281:NJL524296 NTH524281:NTH524296 ODD524281:ODD524296 OMZ524281:OMZ524296 OWV524281:OWV524296 PGR524281:PGR524296 PQN524281:PQN524296 QAJ524281:QAJ524296 QKF524281:QKF524296 QUB524281:QUB524296 RDX524281:RDX524296 RNT524281:RNT524296 RXP524281:RXP524296 SHL524281:SHL524296 SRH524281:SRH524296 TBD524281:TBD524296 TKZ524281:TKZ524296 TUV524281:TUV524296 UER524281:UER524296 UON524281:UON524296 UYJ524281:UYJ524296 VIF524281:VIF524296 VSB524281:VSB524296 WBX524281:WBX524296 WLT524281:WLT524296 WVP524281:WVP524296 H589817:H589832 JD589817:JD589832 SZ589817:SZ589832 ACV589817:ACV589832 AMR589817:AMR589832 AWN589817:AWN589832 BGJ589817:BGJ589832 BQF589817:BQF589832 CAB589817:CAB589832 CJX589817:CJX589832 CTT589817:CTT589832 DDP589817:DDP589832 DNL589817:DNL589832 DXH589817:DXH589832 EHD589817:EHD589832 EQZ589817:EQZ589832 FAV589817:FAV589832 FKR589817:FKR589832 FUN589817:FUN589832 GEJ589817:GEJ589832 GOF589817:GOF589832 GYB589817:GYB589832 HHX589817:HHX589832 HRT589817:HRT589832 IBP589817:IBP589832 ILL589817:ILL589832 IVH589817:IVH589832 JFD589817:JFD589832 JOZ589817:JOZ589832 JYV589817:JYV589832 KIR589817:KIR589832 KSN589817:KSN589832 LCJ589817:LCJ589832 LMF589817:LMF589832 LWB589817:LWB589832 MFX589817:MFX589832 MPT589817:MPT589832 MZP589817:MZP589832 NJL589817:NJL589832 NTH589817:NTH589832 ODD589817:ODD589832 OMZ589817:OMZ589832 OWV589817:OWV589832 PGR589817:PGR589832 PQN589817:PQN589832 QAJ589817:QAJ589832 QKF589817:QKF589832 QUB589817:QUB589832 RDX589817:RDX589832 RNT589817:RNT589832 RXP589817:RXP589832 SHL589817:SHL589832 SRH589817:SRH589832 TBD589817:TBD589832 TKZ589817:TKZ589832 TUV589817:TUV589832 UER589817:UER589832 UON589817:UON589832 UYJ589817:UYJ589832 VIF589817:VIF589832 VSB589817:VSB589832 WBX589817:WBX589832 WLT589817:WLT589832 WVP589817:WVP589832 H655353:H655368 JD655353:JD655368 SZ655353:SZ655368 ACV655353:ACV655368 AMR655353:AMR655368 AWN655353:AWN655368 BGJ655353:BGJ655368 BQF655353:BQF655368 CAB655353:CAB655368 CJX655353:CJX655368 CTT655353:CTT655368 DDP655353:DDP655368 DNL655353:DNL655368 DXH655353:DXH655368 EHD655353:EHD655368 EQZ655353:EQZ655368 FAV655353:FAV655368 FKR655353:FKR655368 FUN655353:FUN655368 GEJ655353:GEJ655368 GOF655353:GOF655368 GYB655353:GYB655368 HHX655353:HHX655368 HRT655353:HRT655368 IBP655353:IBP655368 ILL655353:ILL655368 IVH655353:IVH655368 JFD655353:JFD655368 JOZ655353:JOZ655368 JYV655353:JYV655368 KIR655353:KIR655368 KSN655353:KSN655368 LCJ655353:LCJ655368 LMF655353:LMF655368 LWB655353:LWB655368 MFX655353:MFX655368 MPT655353:MPT655368 MZP655353:MZP655368 NJL655353:NJL655368 NTH655353:NTH655368 ODD655353:ODD655368 OMZ655353:OMZ655368 OWV655353:OWV655368 PGR655353:PGR655368 PQN655353:PQN655368 QAJ655353:QAJ655368 QKF655353:QKF655368 QUB655353:QUB655368 RDX655353:RDX655368 RNT655353:RNT655368 RXP655353:RXP655368 SHL655353:SHL655368 SRH655353:SRH655368 TBD655353:TBD655368 TKZ655353:TKZ655368 TUV655353:TUV655368 UER655353:UER655368 UON655353:UON655368 UYJ655353:UYJ655368 VIF655353:VIF655368 VSB655353:VSB655368 WBX655353:WBX655368 WLT655353:WLT655368 WVP655353:WVP655368 H720889:H720904 JD720889:JD720904 SZ720889:SZ720904 ACV720889:ACV720904 AMR720889:AMR720904 AWN720889:AWN720904 BGJ720889:BGJ720904 BQF720889:BQF720904 CAB720889:CAB720904 CJX720889:CJX720904 CTT720889:CTT720904 DDP720889:DDP720904 DNL720889:DNL720904 DXH720889:DXH720904 EHD720889:EHD720904 EQZ720889:EQZ720904 FAV720889:FAV720904 FKR720889:FKR720904 FUN720889:FUN720904 GEJ720889:GEJ720904 GOF720889:GOF720904 GYB720889:GYB720904 HHX720889:HHX720904 HRT720889:HRT720904 IBP720889:IBP720904 ILL720889:ILL720904 IVH720889:IVH720904 JFD720889:JFD720904 JOZ720889:JOZ720904 JYV720889:JYV720904 KIR720889:KIR720904 KSN720889:KSN720904 LCJ720889:LCJ720904 LMF720889:LMF720904 LWB720889:LWB720904 MFX720889:MFX720904 MPT720889:MPT720904 MZP720889:MZP720904 NJL720889:NJL720904 NTH720889:NTH720904 ODD720889:ODD720904 OMZ720889:OMZ720904 OWV720889:OWV720904 PGR720889:PGR720904 PQN720889:PQN720904 QAJ720889:QAJ720904 QKF720889:QKF720904 QUB720889:QUB720904 RDX720889:RDX720904 RNT720889:RNT720904 RXP720889:RXP720904 SHL720889:SHL720904 SRH720889:SRH720904 TBD720889:TBD720904 TKZ720889:TKZ720904 TUV720889:TUV720904 UER720889:UER720904 UON720889:UON720904 UYJ720889:UYJ720904 VIF720889:VIF720904 VSB720889:VSB720904 WBX720889:WBX720904 WLT720889:WLT720904 WVP720889:WVP720904 H786425:H786440 JD786425:JD786440 SZ786425:SZ786440 ACV786425:ACV786440 AMR786425:AMR786440 AWN786425:AWN786440 BGJ786425:BGJ786440 BQF786425:BQF786440 CAB786425:CAB786440 CJX786425:CJX786440 CTT786425:CTT786440 DDP786425:DDP786440 DNL786425:DNL786440 DXH786425:DXH786440 EHD786425:EHD786440 EQZ786425:EQZ786440 FAV786425:FAV786440 FKR786425:FKR786440 FUN786425:FUN786440 GEJ786425:GEJ786440 GOF786425:GOF786440 GYB786425:GYB786440 HHX786425:HHX786440 HRT786425:HRT786440 IBP786425:IBP786440 ILL786425:ILL786440 IVH786425:IVH786440 JFD786425:JFD786440 JOZ786425:JOZ786440 JYV786425:JYV786440 KIR786425:KIR786440 KSN786425:KSN786440 LCJ786425:LCJ786440 LMF786425:LMF786440 LWB786425:LWB786440 MFX786425:MFX786440 MPT786425:MPT786440 MZP786425:MZP786440 NJL786425:NJL786440 NTH786425:NTH786440 ODD786425:ODD786440 OMZ786425:OMZ786440 OWV786425:OWV786440 PGR786425:PGR786440 PQN786425:PQN786440 QAJ786425:QAJ786440 QKF786425:QKF786440 QUB786425:QUB786440 RDX786425:RDX786440 RNT786425:RNT786440 RXP786425:RXP786440 SHL786425:SHL786440 SRH786425:SRH786440 TBD786425:TBD786440 TKZ786425:TKZ786440 TUV786425:TUV786440 UER786425:UER786440 UON786425:UON786440 UYJ786425:UYJ786440 VIF786425:VIF786440 VSB786425:VSB786440 WBX786425:WBX786440 WLT786425:WLT786440 WVP786425:WVP786440 H851961:H851976 JD851961:JD851976 SZ851961:SZ851976 ACV851961:ACV851976 AMR851961:AMR851976 AWN851961:AWN851976 BGJ851961:BGJ851976 BQF851961:BQF851976 CAB851961:CAB851976 CJX851961:CJX851976 CTT851961:CTT851976 DDP851961:DDP851976 DNL851961:DNL851976 DXH851961:DXH851976 EHD851961:EHD851976 EQZ851961:EQZ851976 FAV851961:FAV851976 FKR851961:FKR851976 FUN851961:FUN851976 GEJ851961:GEJ851976 GOF851961:GOF851976 GYB851961:GYB851976 HHX851961:HHX851976 HRT851961:HRT851976 IBP851961:IBP851976 ILL851961:ILL851976 IVH851961:IVH851976 JFD851961:JFD851976 JOZ851961:JOZ851976 JYV851961:JYV851976 KIR851961:KIR851976 KSN851961:KSN851976 LCJ851961:LCJ851976 LMF851961:LMF851976 LWB851961:LWB851976 MFX851961:MFX851976 MPT851961:MPT851976 MZP851961:MZP851976 NJL851961:NJL851976 NTH851961:NTH851976 ODD851961:ODD851976 OMZ851961:OMZ851976 OWV851961:OWV851976 PGR851961:PGR851976 PQN851961:PQN851976 QAJ851961:QAJ851976 QKF851961:QKF851976 QUB851961:QUB851976 RDX851961:RDX851976 RNT851961:RNT851976 RXP851961:RXP851976 SHL851961:SHL851976 SRH851961:SRH851976 TBD851961:TBD851976 TKZ851961:TKZ851976 TUV851961:TUV851976 UER851961:UER851976 UON851961:UON851976 UYJ851961:UYJ851976 VIF851961:VIF851976 VSB851961:VSB851976 WBX851961:WBX851976 WLT851961:WLT851976 WVP851961:WVP851976 H917497:H917512 JD917497:JD917512 SZ917497:SZ917512 ACV917497:ACV917512 AMR917497:AMR917512 AWN917497:AWN917512 BGJ917497:BGJ917512 BQF917497:BQF917512 CAB917497:CAB917512 CJX917497:CJX917512 CTT917497:CTT917512 DDP917497:DDP917512 DNL917497:DNL917512 DXH917497:DXH917512 EHD917497:EHD917512 EQZ917497:EQZ917512 FAV917497:FAV917512 FKR917497:FKR917512 FUN917497:FUN917512 GEJ917497:GEJ917512 GOF917497:GOF917512 GYB917497:GYB917512 HHX917497:HHX917512 HRT917497:HRT917512 IBP917497:IBP917512 ILL917497:ILL917512 IVH917497:IVH917512 JFD917497:JFD917512 JOZ917497:JOZ917512 JYV917497:JYV917512 KIR917497:KIR917512 KSN917497:KSN917512 LCJ917497:LCJ917512 LMF917497:LMF917512 LWB917497:LWB917512 MFX917497:MFX917512 MPT917497:MPT917512 MZP917497:MZP917512 NJL917497:NJL917512 NTH917497:NTH917512 ODD917497:ODD917512 OMZ917497:OMZ917512 OWV917497:OWV917512 PGR917497:PGR917512 PQN917497:PQN917512 QAJ917497:QAJ917512 QKF917497:QKF917512 QUB917497:QUB917512 RDX917497:RDX917512 RNT917497:RNT917512 RXP917497:RXP917512 SHL917497:SHL917512 SRH917497:SRH917512 TBD917497:TBD917512 TKZ917497:TKZ917512 TUV917497:TUV917512 UER917497:UER917512 UON917497:UON917512 UYJ917497:UYJ917512 VIF917497:VIF917512 VSB917497:VSB917512 WBX917497:WBX917512 WLT917497:WLT917512 WVP917497:WVP917512 H983033:H983048 JD983033:JD983048 SZ983033:SZ983048 ACV983033:ACV983048 AMR983033:AMR983048 AWN983033:AWN983048 BGJ983033:BGJ983048 BQF983033:BQF983048 CAB983033:CAB983048 CJX983033:CJX983048 CTT983033:CTT983048 DDP983033:DDP983048 DNL983033:DNL983048 DXH983033:DXH983048 EHD983033:EHD983048 EQZ983033:EQZ983048 FAV983033:FAV983048 FKR983033:FKR983048 FUN983033:FUN983048 GEJ983033:GEJ983048 GOF983033:GOF983048 GYB983033:GYB983048 HHX983033:HHX983048 HRT983033:HRT983048 IBP983033:IBP983048 ILL983033:ILL983048 IVH983033:IVH983048 JFD983033:JFD983048 JOZ983033:JOZ983048 JYV983033:JYV983048 KIR983033:KIR983048 KSN983033:KSN983048 LCJ983033:LCJ983048 LMF983033:LMF983048 LWB983033:LWB983048 MFX983033:MFX983048 MPT983033:MPT983048 MZP983033:MZP983048 NJL983033:NJL983048 NTH983033:NTH983048 ODD983033:ODD983048 OMZ983033:OMZ983048 OWV983033:OWV983048 PGR983033:PGR983048 PQN983033:PQN983048 QAJ983033:QAJ983048 QKF983033:QKF983048 QUB983033:QUB983048 RDX983033:RDX983048 RNT983033:RNT983048 RXP983033:RXP983048 SHL983033:SHL983048 SRH983033:SRH983048 TBD983033:TBD983048 TKZ983033:TKZ983048 TUV983033:TUV983048 UER983033:UER983048 UON983033:UON983048 UYJ983033:UYJ983048 VIF983033:VIF983048 VSB983033:VSB983048 WBX983033:WBX983048 WLT983033:WLT983048 WVP983033:WVP983048 WVP4:WVP8 WLT4:WLT8 WBX4:WBX8 VSB4:VSB8 VIF4:VIF8 UYJ4:UYJ8 UON4:UON8 UER4:UER8 TUV4:TUV8 TKZ4:TKZ8 TBD4:TBD8 SRH4:SRH8 SHL4:SHL8 RXP4:RXP8 RNT4:RNT8 RDX4:RDX8 QUB4:QUB8 QKF4:QKF8 QAJ4:QAJ8 PQN4:PQN8 PGR4:PGR8 OWV4:OWV8 OMZ4:OMZ8 ODD4:ODD8 NTH4:NTH8 NJL4:NJL8 MZP4:MZP8 MPT4:MPT8 MFX4:MFX8 LWB4:LWB8 LMF4:LMF8 LCJ4:LCJ8 KSN4:KSN8 KIR4:KIR8 JYV4:JYV8 JOZ4:JOZ8 JFD4:JFD8 IVH4:IVH8 ILL4:ILL8 IBP4:IBP8 HRT4:HRT8 HHX4:HHX8 GYB4:GYB8 GOF4:GOF8 GEJ4:GEJ8 FUN4:FUN8 FKR4:FKR8 FAV4:FAV8 EQZ4:EQZ8 EHD4:EHD8 DXH4:DXH8 DNL4:DNL8 DDP4:DDP8 CTT4:CTT8 CJX4:CJX8 CAB4:CAB8 BQF4:BQF8 BGJ4:BGJ8 AWN4:AWN8 AMR4:AMR8 ACV4:ACV8 SZ4:SZ8 JD4:JD8 H4:H8">
      <formula1>"Oppened, Assigned, Fixed,Accepted,Closed,Cancelled, Deferred"</formula1>
    </dataValidation>
    <dataValidation type="list" allowBlank="1" showInputMessage="1" showErrorMessage="1" sqref="E65529:E65544 JA65529:JA65544 SW65529:SW65544 ACS65529:ACS65544 AMO65529:AMO65544 AWK65529:AWK65544 BGG65529:BGG65544 BQC65529:BQC65544 BZY65529:BZY65544 CJU65529:CJU65544 CTQ65529:CTQ65544 DDM65529:DDM65544 DNI65529:DNI65544 DXE65529:DXE65544 EHA65529:EHA65544 EQW65529:EQW65544 FAS65529:FAS65544 FKO65529:FKO65544 FUK65529:FUK65544 GEG65529:GEG65544 GOC65529:GOC65544 GXY65529:GXY65544 HHU65529:HHU65544 HRQ65529:HRQ65544 IBM65529:IBM65544 ILI65529:ILI65544 IVE65529:IVE65544 JFA65529:JFA65544 JOW65529:JOW65544 JYS65529:JYS65544 KIO65529:KIO65544 KSK65529:KSK65544 LCG65529:LCG65544 LMC65529:LMC65544 LVY65529:LVY65544 MFU65529:MFU65544 MPQ65529:MPQ65544 MZM65529:MZM65544 NJI65529:NJI65544 NTE65529:NTE65544 ODA65529:ODA65544 OMW65529:OMW65544 OWS65529:OWS65544 PGO65529:PGO65544 PQK65529:PQK65544 QAG65529:QAG65544 QKC65529:QKC65544 QTY65529:QTY65544 RDU65529:RDU65544 RNQ65529:RNQ65544 RXM65529:RXM65544 SHI65529:SHI65544 SRE65529:SRE65544 TBA65529:TBA65544 TKW65529:TKW65544 TUS65529:TUS65544 UEO65529:UEO65544 UOK65529:UOK65544 UYG65529:UYG65544 VIC65529:VIC65544 VRY65529:VRY65544 WBU65529:WBU65544 WLQ65529:WLQ65544 WVM65529:WVM65544 E131065:E131080 JA131065:JA131080 SW131065:SW131080 ACS131065:ACS131080 AMO131065:AMO131080 AWK131065:AWK131080 BGG131065:BGG131080 BQC131065:BQC131080 BZY131065:BZY131080 CJU131065:CJU131080 CTQ131065:CTQ131080 DDM131065:DDM131080 DNI131065:DNI131080 DXE131065:DXE131080 EHA131065:EHA131080 EQW131065:EQW131080 FAS131065:FAS131080 FKO131065:FKO131080 FUK131065:FUK131080 GEG131065:GEG131080 GOC131065:GOC131080 GXY131065:GXY131080 HHU131065:HHU131080 HRQ131065:HRQ131080 IBM131065:IBM131080 ILI131065:ILI131080 IVE131065:IVE131080 JFA131065:JFA131080 JOW131065:JOW131080 JYS131065:JYS131080 KIO131065:KIO131080 KSK131065:KSK131080 LCG131065:LCG131080 LMC131065:LMC131080 LVY131065:LVY131080 MFU131065:MFU131080 MPQ131065:MPQ131080 MZM131065:MZM131080 NJI131065:NJI131080 NTE131065:NTE131080 ODA131065:ODA131080 OMW131065:OMW131080 OWS131065:OWS131080 PGO131065:PGO131080 PQK131065:PQK131080 QAG131065:QAG131080 QKC131065:QKC131080 QTY131065:QTY131080 RDU131065:RDU131080 RNQ131065:RNQ131080 RXM131065:RXM131080 SHI131065:SHI131080 SRE131065:SRE131080 TBA131065:TBA131080 TKW131065:TKW131080 TUS131065:TUS131080 UEO131065:UEO131080 UOK131065:UOK131080 UYG131065:UYG131080 VIC131065:VIC131080 VRY131065:VRY131080 WBU131065:WBU131080 WLQ131065:WLQ131080 WVM131065:WVM131080 E196601:E196616 JA196601:JA196616 SW196601:SW196616 ACS196601:ACS196616 AMO196601:AMO196616 AWK196601:AWK196616 BGG196601:BGG196616 BQC196601:BQC196616 BZY196601:BZY196616 CJU196601:CJU196616 CTQ196601:CTQ196616 DDM196601:DDM196616 DNI196601:DNI196616 DXE196601:DXE196616 EHA196601:EHA196616 EQW196601:EQW196616 FAS196601:FAS196616 FKO196601:FKO196616 FUK196601:FUK196616 GEG196601:GEG196616 GOC196601:GOC196616 GXY196601:GXY196616 HHU196601:HHU196616 HRQ196601:HRQ196616 IBM196601:IBM196616 ILI196601:ILI196616 IVE196601:IVE196616 JFA196601:JFA196616 JOW196601:JOW196616 JYS196601:JYS196616 KIO196601:KIO196616 KSK196601:KSK196616 LCG196601:LCG196616 LMC196601:LMC196616 LVY196601:LVY196616 MFU196601:MFU196616 MPQ196601:MPQ196616 MZM196601:MZM196616 NJI196601:NJI196616 NTE196601:NTE196616 ODA196601:ODA196616 OMW196601:OMW196616 OWS196601:OWS196616 PGO196601:PGO196616 PQK196601:PQK196616 QAG196601:QAG196616 QKC196601:QKC196616 QTY196601:QTY196616 RDU196601:RDU196616 RNQ196601:RNQ196616 RXM196601:RXM196616 SHI196601:SHI196616 SRE196601:SRE196616 TBA196601:TBA196616 TKW196601:TKW196616 TUS196601:TUS196616 UEO196601:UEO196616 UOK196601:UOK196616 UYG196601:UYG196616 VIC196601:VIC196616 VRY196601:VRY196616 WBU196601:WBU196616 WLQ196601:WLQ196616 WVM196601:WVM196616 E262137:E262152 JA262137:JA262152 SW262137:SW262152 ACS262137:ACS262152 AMO262137:AMO262152 AWK262137:AWK262152 BGG262137:BGG262152 BQC262137:BQC262152 BZY262137:BZY262152 CJU262137:CJU262152 CTQ262137:CTQ262152 DDM262137:DDM262152 DNI262137:DNI262152 DXE262137:DXE262152 EHA262137:EHA262152 EQW262137:EQW262152 FAS262137:FAS262152 FKO262137:FKO262152 FUK262137:FUK262152 GEG262137:GEG262152 GOC262137:GOC262152 GXY262137:GXY262152 HHU262137:HHU262152 HRQ262137:HRQ262152 IBM262137:IBM262152 ILI262137:ILI262152 IVE262137:IVE262152 JFA262137:JFA262152 JOW262137:JOW262152 JYS262137:JYS262152 KIO262137:KIO262152 KSK262137:KSK262152 LCG262137:LCG262152 LMC262137:LMC262152 LVY262137:LVY262152 MFU262137:MFU262152 MPQ262137:MPQ262152 MZM262137:MZM262152 NJI262137:NJI262152 NTE262137:NTE262152 ODA262137:ODA262152 OMW262137:OMW262152 OWS262137:OWS262152 PGO262137:PGO262152 PQK262137:PQK262152 QAG262137:QAG262152 QKC262137:QKC262152 QTY262137:QTY262152 RDU262137:RDU262152 RNQ262137:RNQ262152 RXM262137:RXM262152 SHI262137:SHI262152 SRE262137:SRE262152 TBA262137:TBA262152 TKW262137:TKW262152 TUS262137:TUS262152 UEO262137:UEO262152 UOK262137:UOK262152 UYG262137:UYG262152 VIC262137:VIC262152 VRY262137:VRY262152 WBU262137:WBU262152 WLQ262137:WLQ262152 WVM262137:WVM262152 E327673:E327688 JA327673:JA327688 SW327673:SW327688 ACS327673:ACS327688 AMO327673:AMO327688 AWK327673:AWK327688 BGG327673:BGG327688 BQC327673:BQC327688 BZY327673:BZY327688 CJU327673:CJU327688 CTQ327673:CTQ327688 DDM327673:DDM327688 DNI327673:DNI327688 DXE327673:DXE327688 EHA327673:EHA327688 EQW327673:EQW327688 FAS327673:FAS327688 FKO327673:FKO327688 FUK327673:FUK327688 GEG327673:GEG327688 GOC327673:GOC327688 GXY327673:GXY327688 HHU327673:HHU327688 HRQ327673:HRQ327688 IBM327673:IBM327688 ILI327673:ILI327688 IVE327673:IVE327688 JFA327673:JFA327688 JOW327673:JOW327688 JYS327673:JYS327688 KIO327673:KIO327688 KSK327673:KSK327688 LCG327673:LCG327688 LMC327673:LMC327688 LVY327673:LVY327688 MFU327673:MFU327688 MPQ327673:MPQ327688 MZM327673:MZM327688 NJI327673:NJI327688 NTE327673:NTE327688 ODA327673:ODA327688 OMW327673:OMW327688 OWS327673:OWS327688 PGO327673:PGO327688 PQK327673:PQK327688 QAG327673:QAG327688 QKC327673:QKC327688 QTY327673:QTY327688 RDU327673:RDU327688 RNQ327673:RNQ327688 RXM327673:RXM327688 SHI327673:SHI327688 SRE327673:SRE327688 TBA327673:TBA327688 TKW327673:TKW327688 TUS327673:TUS327688 UEO327673:UEO327688 UOK327673:UOK327688 UYG327673:UYG327688 VIC327673:VIC327688 VRY327673:VRY327688 WBU327673:WBU327688 WLQ327673:WLQ327688 WVM327673:WVM327688 E393209:E393224 JA393209:JA393224 SW393209:SW393224 ACS393209:ACS393224 AMO393209:AMO393224 AWK393209:AWK393224 BGG393209:BGG393224 BQC393209:BQC393224 BZY393209:BZY393224 CJU393209:CJU393224 CTQ393209:CTQ393224 DDM393209:DDM393224 DNI393209:DNI393224 DXE393209:DXE393224 EHA393209:EHA393224 EQW393209:EQW393224 FAS393209:FAS393224 FKO393209:FKO393224 FUK393209:FUK393224 GEG393209:GEG393224 GOC393209:GOC393224 GXY393209:GXY393224 HHU393209:HHU393224 HRQ393209:HRQ393224 IBM393209:IBM393224 ILI393209:ILI393224 IVE393209:IVE393224 JFA393209:JFA393224 JOW393209:JOW393224 JYS393209:JYS393224 KIO393209:KIO393224 KSK393209:KSK393224 LCG393209:LCG393224 LMC393209:LMC393224 LVY393209:LVY393224 MFU393209:MFU393224 MPQ393209:MPQ393224 MZM393209:MZM393224 NJI393209:NJI393224 NTE393209:NTE393224 ODA393209:ODA393224 OMW393209:OMW393224 OWS393209:OWS393224 PGO393209:PGO393224 PQK393209:PQK393224 QAG393209:QAG393224 QKC393209:QKC393224 QTY393209:QTY393224 RDU393209:RDU393224 RNQ393209:RNQ393224 RXM393209:RXM393224 SHI393209:SHI393224 SRE393209:SRE393224 TBA393209:TBA393224 TKW393209:TKW393224 TUS393209:TUS393224 UEO393209:UEO393224 UOK393209:UOK393224 UYG393209:UYG393224 VIC393209:VIC393224 VRY393209:VRY393224 WBU393209:WBU393224 WLQ393209:WLQ393224 WVM393209:WVM393224 E458745:E458760 JA458745:JA458760 SW458745:SW458760 ACS458745:ACS458760 AMO458745:AMO458760 AWK458745:AWK458760 BGG458745:BGG458760 BQC458745:BQC458760 BZY458745:BZY458760 CJU458745:CJU458760 CTQ458745:CTQ458760 DDM458745:DDM458760 DNI458745:DNI458760 DXE458745:DXE458760 EHA458745:EHA458760 EQW458745:EQW458760 FAS458745:FAS458760 FKO458745:FKO458760 FUK458745:FUK458760 GEG458745:GEG458760 GOC458745:GOC458760 GXY458745:GXY458760 HHU458745:HHU458760 HRQ458745:HRQ458760 IBM458745:IBM458760 ILI458745:ILI458760 IVE458745:IVE458760 JFA458745:JFA458760 JOW458745:JOW458760 JYS458745:JYS458760 KIO458745:KIO458760 KSK458745:KSK458760 LCG458745:LCG458760 LMC458745:LMC458760 LVY458745:LVY458760 MFU458745:MFU458760 MPQ458745:MPQ458760 MZM458745:MZM458760 NJI458745:NJI458760 NTE458745:NTE458760 ODA458745:ODA458760 OMW458745:OMW458760 OWS458745:OWS458760 PGO458745:PGO458760 PQK458745:PQK458760 QAG458745:QAG458760 QKC458745:QKC458760 QTY458745:QTY458760 RDU458745:RDU458760 RNQ458745:RNQ458760 RXM458745:RXM458760 SHI458745:SHI458760 SRE458745:SRE458760 TBA458745:TBA458760 TKW458745:TKW458760 TUS458745:TUS458760 UEO458745:UEO458760 UOK458745:UOK458760 UYG458745:UYG458760 VIC458745:VIC458760 VRY458745:VRY458760 WBU458745:WBU458760 WLQ458745:WLQ458760 WVM458745:WVM458760 E524281:E524296 JA524281:JA524296 SW524281:SW524296 ACS524281:ACS524296 AMO524281:AMO524296 AWK524281:AWK524296 BGG524281:BGG524296 BQC524281:BQC524296 BZY524281:BZY524296 CJU524281:CJU524296 CTQ524281:CTQ524296 DDM524281:DDM524296 DNI524281:DNI524296 DXE524281:DXE524296 EHA524281:EHA524296 EQW524281:EQW524296 FAS524281:FAS524296 FKO524281:FKO524296 FUK524281:FUK524296 GEG524281:GEG524296 GOC524281:GOC524296 GXY524281:GXY524296 HHU524281:HHU524296 HRQ524281:HRQ524296 IBM524281:IBM524296 ILI524281:ILI524296 IVE524281:IVE524296 JFA524281:JFA524296 JOW524281:JOW524296 JYS524281:JYS524296 KIO524281:KIO524296 KSK524281:KSK524296 LCG524281:LCG524296 LMC524281:LMC524296 LVY524281:LVY524296 MFU524281:MFU524296 MPQ524281:MPQ524296 MZM524281:MZM524296 NJI524281:NJI524296 NTE524281:NTE524296 ODA524281:ODA524296 OMW524281:OMW524296 OWS524281:OWS524296 PGO524281:PGO524296 PQK524281:PQK524296 QAG524281:QAG524296 QKC524281:QKC524296 QTY524281:QTY524296 RDU524281:RDU524296 RNQ524281:RNQ524296 RXM524281:RXM524296 SHI524281:SHI524296 SRE524281:SRE524296 TBA524281:TBA524296 TKW524281:TKW524296 TUS524281:TUS524296 UEO524281:UEO524296 UOK524281:UOK524296 UYG524281:UYG524296 VIC524281:VIC524296 VRY524281:VRY524296 WBU524281:WBU524296 WLQ524281:WLQ524296 WVM524281:WVM524296 E589817:E589832 JA589817:JA589832 SW589817:SW589832 ACS589817:ACS589832 AMO589817:AMO589832 AWK589817:AWK589832 BGG589817:BGG589832 BQC589817:BQC589832 BZY589817:BZY589832 CJU589817:CJU589832 CTQ589817:CTQ589832 DDM589817:DDM589832 DNI589817:DNI589832 DXE589817:DXE589832 EHA589817:EHA589832 EQW589817:EQW589832 FAS589817:FAS589832 FKO589817:FKO589832 FUK589817:FUK589832 GEG589817:GEG589832 GOC589817:GOC589832 GXY589817:GXY589832 HHU589817:HHU589832 HRQ589817:HRQ589832 IBM589817:IBM589832 ILI589817:ILI589832 IVE589817:IVE589832 JFA589817:JFA589832 JOW589817:JOW589832 JYS589817:JYS589832 KIO589817:KIO589832 KSK589817:KSK589832 LCG589817:LCG589832 LMC589817:LMC589832 LVY589817:LVY589832 MFU589817:MFU589832 MPQ589817:MPQ589832 MZM589817:MZM589832 NJI589817:NJI589832 NTE589817:NTE589832 ODA589817:ODA589832 OMW589817:OMW589832 OWS589817:OWS589832 PGO589817:PGO589832 PQK589817:PQK589832 QAG589817:QAG589832 QKC589817:QKC589832 QTY589817:QTY589832 RDU589817:RDU589832 RNQ589817:RNQ589832 RXM589817:RXM589832 SHI589817:SHI589832 SRE589817:SRE589832 TBA589817:TBA589832 TKW589817:TKW589832 TUS589817:TUS589832 UEO589817:UEO589832 UOK589817:UOK589832 UYG589817:UYG589832 VIC589817:VIC589832 VRY589817:VRY589832 WBU589817:WBU589832 WLQ589817:WLQ589832 WVM589817:WVM589832 E655353:E655368 JA655353:JA655368 SW655353:SW655368 ACS655353:ACS655368 AMO655353:AMO655368 AWK655353:AWK655368 BGG655353:BGG655368 BQC655353:BQC655368 BZY655353:BZY655368 CJU655353:CJU655368 CTQ655353:CTQ655368 DDM655353:DDM655368 DNI655353:DNI655368 DXE655353:DXE655368 EHA655353:EHA655368 EQW655353:EQW655368 FAS655353:FAS655368 FKO655353:FKO655368 FUK655353:FUK655368 GEG655353:GEG655368 GOC655353:GOC655368 GXY655353:GXY655368 HHU655353:HHU655368 HRQ655353:HRQ655368 IBM655353:IBM655368 ILI655353:ILI655368 IVE655353:IVE655368 JFA655353:JFA655368 JOW655353:JOW655368 JYS655353:JYS655368 KIO655353:KIO655368 KSK655353:KSK655368 LCG655353:LCG655368 LMC655353:LMC655368 LVY655353:LVY655368 MFU655353:MFU655368 MPQ655353:MPQ655368 MZM655353:MZM655368 NJI655353:NJI655368 NTE655353:NTE655368 ODA655353:ODA655368 OMW655353:OMW655368 OWS655353:OWS655368 PGO655353:PGO655368 PQK655353:PQK655368 QAG655353:QAG655368 QKC655353:QKC655368 QTY655353:QTY655368 RDU655353:RDU655368 RNQ655353:RNQ655368 RXM655353:RXM655368 SHI655353:SHI655368 SRE655353:SRE655368 TBA655353:TBA655368 TKW655353:TKW655368 TUS655353:TUS655368 UEO655353:UEO655368 UOK655353:UOK655368 UYG655353:UYG655368 VIC655353:VIC655368 VRY655353:VRY655368 WBU655353:WBU655368 WLQ655353:WLQ655368 WVM655353:WVM655368 E720889:E720904 JA720889:JA720904 SW720889:SW720904 ACS720889:ACS720904 AMO720889:AMO720904 AWK720889:AWK720904 BGG720889:BGG720904 BQC720889:BQC720904 BZY720889:BZY720904 CJU720889:CJU720904 CTQ720889:CTQ720904 DDM720889:DDM720904 DNI720889:DNI720904 DXE720889:DXE720904 EHA720889:EHA720904 EQW720889:EQW720904 FAS720889:FAS720904 FKO720889:FKO720904 FUK720889:FUK720904 GEG720889:GEG720904 GOC720889:GOC720904 GXY720889:GXY720904 HHU720889:HHU720904 HRQ720889:HRQ720904 IBM720889:IBM720904 ILI720889:ILI720904 IVE720889:IVE720904 JFA720889:JFA720904 JOW720889:JOW720904 JYS720889:JYS720904 KIO720889:KIO720904 KSK720889:KSK720904 LCG720889:LCG720904 LMC720889:LMC720904 LVY720889:LVY720904 MFU720889:MFU720904 MPQ720889:MPQ720904 MZM720889:MZM720904 NJI720889:NJI720904 NTE720889:NTE720904 ODA720889:ODA720904 OMW720889:OMW720904 OWS720889:OWS720904 PGO720889:PGO720904 PQK720889:PQK720904 QAG720889:QAG720904 QKC720889:QKC720904 QTY720889:QTY720904 RDU720889:RDU720904 RNQ720889:RNQ720904 RXM720889:RXM720904 SHI720889:SHI720904 SRE720889:SRE720904 TBA720889:TBA720904 TKW720889:TKW720904 TUS720889:TUS720904 UEO720889:UEO720904 UOK720889:UOK720904 UYG720889:UYG720904 VIC720889:VIC720904 VRY720889:VRY720904 WBU720889:WBU720904 WLQ720889:WLQ720904 WVM720889:WVM720904 E786425:E786440 JA786425:JA786440 SW786425:SW786440 ACS786425:ACS786440 AMO786425:AMO786440 AWK786425:AWK786440 BGG786425:BGG786440 BQC786425:BQC786440 BZY786425:BZY786440 CJU786425:CJU786440 CTQ786425:CTQ786440 DDM786425:DDM786440 DNI786425:DNI786440 DXE786425:DXE786440 EHA786425:EHA786440 EQW786425:EQW786440 FAS786425:FAS786440 FKO786425:FKO786440 FUK786425:FUK786440 GEG786425:GEG786440 GOC786425:GOC786440 GXY786425:GXY786440 HHU786425:HHU786440 HRQ786425:HRQ786440 IBM786425:IBM786440 ILI786425:ILI786440 IVE786425:IVE786440 JFA786425:JFA786440 JOW786425:JOW786440 JYS786425:JYS786440 KIO786425:KIO786440 KSK786425:KSK786440 LCG786425:LCG786440 LMC786425:LMC786440 LVY786425:LVY786440 MFU786425:MFU786440 MPQ786425:MPQ786440 MZM786425:MZM786440 NJI786425:NJI786440 NTE786425:NTE786440 ODA786425:ODA786440 OMW786425:OMW786440 OWS786425:OWS786440 PGO786425:PGO786440 PQK786425:PQK786440 QAG786425:QAG786440 QKC786425:QKC786440 QTY786425:QTY786440 RDU786425:RDU786440 RNQ786425:RNQ786440 RXM786425:RXM786440 SHI786425:SHI786440 SRE786425:SRE786440 TBA786425:TBA786440 TKW786425:TKW786440 TUS786425:TUS786440 UEO786425:UEO786440 UOK786425:UOK786440 UYG786425:UYG786440 VIC786425:VIC786440 VRY786425:VRY786440 WBU786425:WBU786440 WLQ786425:WLQ786440 WVM786425:WVM786440 E851961:E851976 JA851961:JA851976 SW851961:SW851976 ACS851961:ACS851976 AMO851961:AMO851976 AWK851961:AWK851976 BGG851961:BGG851976 BQC851961:BQC851976 BZY851961:BZY851976 CJU851961:CJU851976 CTQ851961:CTQ851976 DDM851961:DDM851976 DNI851961:DNI851976 DXE851961:DXE851976 EHA851961:EHA851976 EQW851961:EQW851976 FAS851961:FAS851976 FKO851961:FKO851976 FUK851961:FUK851976 GEG851961:GEG851976 GOC851961:GOC851976 GXY851961:GXY851976 HHU851961:HHU851976 HRQ851961:HRQ851976 IBM851961:IBM851976 ILI851961:ILI851976 IVE851961:IVE851976 JFA851961:JFA851976 JOW851961:JOW851976 JYS851961:JYS851976 KIO851961:KIO851976 KSK851961:KSK851976 LCG851961:LCG851976 LMC851961:LMC851976 LVY851961:LVY851976 MFU851961:MFU851976 MPQ851961:MPQ851976 MZM851961:MZM851976 NJI851961:NJI851976 NTE851961:NTE851976 ODA851961:ODA851976 OMW851961:OMW851976 OWS851961:OWS851976 PGO851961:PGO851976 PQK851961:PQK851976 QAG851961:QAG851976 QKC851961:QKC851976 QTY851961:QTY851976 RDU851961:RDU851976 RNQ851961:RNQ851976 RXM851961:RXM851976 SHI851961:SHI851976 SRE851961:SRE851976 TBA851961:TBA851976 TKW851961:TKW851976 TUS851961:TUS851976 UEO851961:UEO851976 UOK851961:UOK851976 UYG851961:UYG851976 VIC851961:VIC851976 VRY851961:VRY851976 WBU851961:WBU851976 WLQ851961:WLQ851976 WVM851961:WVM851976 E917497:E917512 JA917497:JA917512 SW917497:SW917512 ACS917497:ACS917512 AMO917497:AMO917512 AWK917497:AWK917512 BGG917497:BGG917512 BQC917497:BQC917512 BZY917497:BZY917512 CJU917497:CJU917512 CTQ917497:CTQ917512 DDM917497:DDM917512 DNI917497:DNI917512 DXE917497:DXE917512 EHA917497:EHA917512 EQW917497:EQW917512 FAS917497:FAS917512 FKO917497:FKO917512 FUK917497:FUK917512 GEG917497:GEG917512 GOC917497:GOC917512 GXY917497:GXY917512 HHU917497:HHU917512 HRQ917497:HRQ917512 IBM917497:IBM917512 ILI917497:ILI917512 IVE917497:IVE917512 JFA917497:JFA917512 JOW917497:JOW917512 JYS917497:JYS917512 KIO917497:KIO917512 KSK917497:KSK917512 LCG917497:LCG917512 LMC917497:LMC917512 LVY917497:LVY917512 MFU917497:MFU917512 MPQ917497:MPQ917512 MZM917497:MZM917512 NJI917497:NJI917512 NTE917497:NTE917512 ODA917497:ODA917512 OMW917497:OMW917512 OWS917497:OWS917512 PGO917497:PGO917512 PQK917497:PQK917512 QAG917497:QAG917512 QKC917497:QKC917512 QTY917497:QTY917512 RDU917497:RDU917512 RNQ917497:RNQ917512 RXM917497:RXM917512 SHI917497:SHI917512 SRE917497:SRE917512 TBA917497:TBA917512 TKW917497:TKW917512 TUS917497:TUS917512 UEO917497:UEO917512 UOK917497:UOK917512 UYG917497:UYG917512 VIC917497:VIC917512 VRY917497:VRY917512 WBU917497:WBU917512 WLQ917497:WLQ917512 WVM917497:WVM917512 E983033:E983048 JA983033:JA983048 SW983033:SW983048 ACS983033:ACS983048 AMO983033:AMO983048 AWK983033:AWK983048 BGG983033:BGG983048 BQC983033:BQC983048 BZY983033:BZY983048 CJU983033:CJU983048 CTQ983033:CTQ983048 DDM983033:DDM983048 DNI983033:DNI983048 DXE983033:DXE983048 EHA983033:EHA983048 EQW983033:EQW983048 FAS983033:FAS983048 FKO983033:FKO983048 FUK983033:FUK983048 GEG983033:GEG983048 GOC983033:GOC983048 GXY983033:GXY983048 HHU983033:HHU983048 HRQ983033:HRQ983048 IBM983033:IBM983048 ILI983033:ILI983048 IVE983033:IVE983048 JFA983033:JFA983048 JOW983033:JOW983048 JYS983033:JYS983048 KIO983033:KIO983048 KSK983033:KSK983048 LCG983033:LCG983048 LMC983033:LMC983048 LVY983033:LVY983048 MFU983033:MFU983048 MPQ983033:MPQ983048 MZM983033:MZM983048 NJI983033:NJI983048 NTE983033:NTE983048 ODA983033:ODA983048 OMW983033:OMW983048 OWS983033:OWS983048 PGO983033:PGO983048 PQK983033:PQK983048 QAG983033:QAG983048 QKC983033:QKC983048 QTY983033:QTY983048 RDU983033:RDU983048 RNQ983033:RNQ983048 RXM983033:RXM983048 SHI983033:SHI983048 SRE983033:SRE983048 TBA983033:TBA983048 TKW983033:TKW983048 TUS983033:TUS983048 UEO983033:UEO983048 UOK983033:UOK983048 UYG983033:UYG983048 VIC983033:VIC983048 VRY983033:VRY983048 WBU983033:WBU983048 WLQ983033:WLQ983048 WVM983033:WVM983048 WVM4:WVM8 WLQ4:WLQ8 WBU4:WBU8 VRY4:VRY8 VIC4:VIC8 UYG4:UYG8 UOK4:UOK8 UEO4:UEO8 TUS4:TUS8 TKW4:TKW8 TBA4:TBA8 SRE4:SRE8 SHI4:SHI8 RXM4:RXM8 RNQ4:RNQ8 RDU4:RDU8 QTY4:QTY8 QKC4:QKC8 QAG4:QAG8 PQK4:PQK8 PGO4:PGO8 OWS4:OWS8 OMW4:OMW8 ODA4:ODA8 NTE4:NTE8 NJI4:NJI8 MZM4:MZM8 MPQ4:MPQ8 MFU4:MFU8 LVY4:LVY8 LMC4:LMC8 LCG4:LCG8 KSK4:KSK8 KIO4:KIO8 JYS4:JYS8 JOW4:JOW8 JFA4:JFA8 IVE4:IVE8 ILI4:ILI8 IBM4:IBM8 HRQ4:HRQ8 HHU4:HHU8 GXY4:GXY8 GOC4:GOC8 GEG4:GEG8 FUK4:FUK8 FKO4:FKO8 FAS4:FAS8 EQW4:EQW8 EHA4:EHA8 DXE4:DXE8 DNI4:DNI8 DDM4:DDM8 CTQ4:CTQ8 CJU4:CJU8 BZY4:BZY8 BQC4:BQC8 BGG4:BGG8 AWK4:AWK8 AMO4:AMO8 ACS4:ACS8 SW4:SW8 JA4:JA8 E4:E8">
      <formula1>"Document Review, Code Review, Design Review, Unit Test, Integration Test, System Test, Acceptance Test, Audit, Inspection"</formula1>
    </dataValidation>
    <dataValidation type="list" allowBlank="1" showInputMessage="1" showErrorMessage="1" sqref="G65529:G65544 JC65529:JC65544 SY65529:SY65544 ACU65529:ACU65544 AMQ65529:AMQ65544 AWM65529:AWM65544 BGI65529:BGI65544 BQE65529:BQE65544 CAA65529:CAA65544 CJW65529:CJW65544 CTS65529:CTS65544 DDO65529:DDO65544 DNK65529:DNK65544 DXG65529:DXG65544 EHC65529:EHC65544 EQY65529:EQY65544 FAU65529:FAU65544 FKQ65529:FKQ65544 FUM65529:FUM65544 GEI65529:GEI65544 GOE65529:GOE65544 GYA65529:GYA65544 HHW65529:HHW65544 HRS65529:HRS65544 IBO65529:IBO65544 ILK65529:ILK65544 IVG65529:IVG65544 JFC65529:JFC65544 JOY65529:JOY65544 JYU65529:JYU65544 KIQ65529:KIQ65544 KSM65529:KSM65544 LCI65529:LCI65544 LME65529:LME65544 LWA65529:LWA65544 MFW65529:MFW65544 MPS65529:MPS65544 MZO65529:MZO65544 NJK65529:NJK65544 NTG65529:NTG65544 ODC65529:ODC65544 OMY65529:OMY65544 OWU65529:OWU65544 PGQ65529:PGQ65544 PQM65529:PQM65544 QAI65529:QAI65544 QKE65529:QKE65544 QUA65529:QUA65544 RDW65529:RDW65544 RNS65529:RNS65544 RXO65529:RXO65544 SHK65529:SHK65544 SRG65529:SRG65544 TBC65529:TBC65544 TKY65529:TKY65544 TUU65529:TUU65544 UEQ65529:UEQ65544 UOM65529:UOM65544 UYI65529:UYI65544 VIE65529:VIE65544 VSA65529:VSA65544 WBW65529:WBW65544 WLS65529:WLS65544 WVO65529:WVO65544 G131065:G131080 JC131065:JC131080 SY131065:SY131080 ACU131065:ACU131080 AMQ131065:AMQ131080 AWM131065:AWM131080 BGI131065:BGI131080 BQE131065:BQE131080 CAA131065:CAA131080 CJW131065:CJW131080 CTS131065:CTS131080 DDO131065:DDO131080 DNK131065:DNK131080 DXG131065:DXG131080 EHC131065:EHC131080 EQY131065:EQY131080 FAU131065:FAU131080 FKQ131065:FKQ131080 FUM131065:FUM131080 GEI131065:GEI131080 GOE131065:GOE131080 GYA131065:GYA131080 HHW131065:HHW131080 HRS131065:HRS131080 IBO131065:IBO131080 ILK131065:ILK131080 IVG131065:IVG131080 JFC131065:JFC131080 JOY131065:JOY131080 JYU131065:JYU131080 KIQ131065:KIQ131080 KSM131065:KSM131080 LCI131065:LCI131080 LME131065:LME131080 LWA131065:LWA131080 MFW131065:MFW131080 MPS131065:MPS131080 MZO131065:MZO131080 NJK131065:NJK131080 NTG131065:NTG131080 ODC131065:ODC131080 OMY131065:OMY131080 OWU131065:OWU131080 PGQ131065:PGQ131080 PQM131065:PQM131080 QAI131065:QAI131080 QKE131065:QKE131080 QUA131065:QUA131080 RDW131065:RDW131080 RNS131065:RNS131080 RXO131065:RXO131080 SHK131065:SHK131080 SRG131065:SRG131080 TBC131065:TBC131080 TKY131065:TKY131080 TUU131065:TUU131080 UEQ131065:UEQ131080 UOM131065:UOM131080 UYI131065:UYI131080 VIE131065:VIE131080 VSA131065:VSA131080 WBW131065:WBW131080 WLS131065:WLS131080 WVO131065:WVO131080 G196601:G196616 JC196601:JC196616 SY196601:SY196616 ACU196601:ACU196616 AMQ196601:AMQ196616 AWM196601:AWM196616 BGI196601:BGI196616 BQE196601:BQE196616 CAA196601:CAA196616 CJW196601:CJW196616 CTS196601:CTS196616 DDO196601:DDO196616 DNK196601:DNK196616 DXG196601:DXG196616 EHC196601:EHC196616 EQY196601:EQY196616 FAU196601:FAU196616 FKQ196601:FKQ196616 FUM196601:FUM196616 GEI196601:GEI196616 GOE196601:GOE196616 GYA196601:GYA196616 HHW196601:HHW196616 HRS196601:HRS196616 IBO196601:IBO196616 ILK196601:ILK196616 IVG196601:IVG196616 JFC196601:JFC196616 JOY196601:JOY196616 JYU196601:JYU196616 KIQ196601:KIQ196616 KSM196601:KSM196616 LCI196601:LCI196616 LME196601:LME196616 LWA196601:LWA196616 MFW196601:MFW196616 MPS196601:MPS196616 MZO196601:MZO196616 NJK196601:NJK196616 NTG196601:NTG196616 ODC196601:ODC196616 OMY196601:OMY196616 OWU196601:OWU196616 PGQ196601:PGQ196616 PQM196601:PQM196616 QAI196601:QAI196616 QKE196601:QKE196616 QUA196601:QUA196616 RDW196601:RDW196616 RNS196601:RNS196616 RXO196601:RXO196616 SHK196601:SHK196616 SRG196601:SRG196616 TBC196601:TBC196616 TKY196601:TKY196616 TUU196601:TUU196616 UEQ196601:UEQ196616 UOM196601:UOM196616 UYI196601:UYI196616 VIE196601:VIE196616 VSA196601:VSA196616 WBW196601:WBW196616 WLS196601:WLS196616 WVO196601:WVO196616 G262137:G262152 JC262137:JC262152 SY262137:SY262152 ACU262137:ACU262152 AMQ262137:AMQ262152 AWM262137:AWM262152 BGI262137:BGI262152 BQE262137:BQE262152 CAA262137:CAA262152 CJW262137:CJW262152 CTS262137:CTS262152 DDO262137:DDO262152 DNK262137:DNK262152 DXG262137:DXG262152 EHC262137:EHC262152 EQY262137:EQY262152 FAU262137:FAU262152 FKQ262137:FKQ262152 FUM262137:FUM262152 GEI262137:GEI262152 GOE262137:GOE262152 GYA262137:GYA262152 HHW262137:HHW262152 HRS262137:HRS262152 IBO262137:IBO262152 ILK262137:ILK262152 IVG262137:IVG262152 JFC262137:JFC262152 JOY262137:JOY262152 JYU262137:JYU262152 KIQ262137:KIQ262152 KSM262137:KSM262152 LCI262137:LCI262152 LME262137:LME262152 LWA262137:LWA262152 MFW262137:MFW262152 MPS262137:MPS262152 MZO262137:MZO262152 NJK262137:NJK262152 NTG262137:NTG262152 ODC262137:ODC262152 OMY262137:OMY262152 OWU262137:OWU262152 PGQ262137:PGQ262152 PQM262137:PQM262152 QAI262137:QAI262152 QKE262137:QKE262152 QUA262137:QUA262152 RDW262137:RDW262152 RNS262137:RNS262152 RXO262137:RXO262152 SHK262137:SHK262152 SRG262137:SRG262152 TBC262137:TBC262152 TKY262137:TKY262152 TUU262137:TUU262152 UEQ262137:UEQ262152 UOM262137:UOM262152 UYI262137:UYI262152 VIE262137:VIE262152 VSA262137:VSA262152 WBW262137:WBW262152 WLS262137:WLS262152 WVO262137:WVO262152 G327673:G327688 JC327673:JC327688 SY327673:SY327688 ACU327673:ACU327688 AMQ327673:AMQ327688 AWM327673:AWM327688 BGI327673:BGI327688 BQE327673:BQE327688 CAA327673:CAA327688 CJW327673:CJW327688 CTS327673:CTS327688 DDO327673:DDO327688 DNK327673:DNK327688 DXG327673:DXG327688 EHC327673:EHC327688 EQY327673:EQY327688 FAU327673:FAU327688 FKQ327673:FKQ327688 FUM327673:FUM327688 GEI327673:GEI327688 GOE327673:GOE327688 GYA327673:GYA327688 HHW327673:HHW327688 HRS327673:HRS327688 IBO327673:IBO327688 ILK327673:ILK327688 IVG327673:IVG327688 JFC327673:JFC327688 JOY327673:JOY327688 JYU327673:JYU327688 KIQ327673:KIQ327688 KSM327673:KSM327688 LCI327673:LCI327688 LME327673:LME327688 LWA327673:LWA327688 MFW327673:MFW327688 MPS327673:MPS327688 MZO327673:MZO327688 NJK327673:NJK327688 NTG327673:NTG327688 ODC327673:ODC327688 OMY327673:OMY327688 OWU327673:OWU327688 PGQ327673:PGQ327688 PQM327673:PQM327688 QAI327673:QAI327688 QKE327673:QKE327688 QUA327673:QUA327688 RDW327673:RDW327688 RNS327673:RNS327688 RXO327673:RXO327688 SHK327673:SHK327688 SRG327673:SRG327688 TBC327673:TBC327688 TKY327673:TKY327688 TUU327673:TUU327688 UEQ327673:UEQ327688 UOM327673:UOM327688 UYI327673:UYI327688 VIE327673:VIE327688 VSA327673:VSA327688 WBW327673:WBW327688 WLS327673:WLS327688 WVO327673:WVO327688 G393209:G393224 JC393209:JC393224 SY393209:SY393224 ACU393209:ACU393224 AMQ393209:AMQ393224 AWM393209:AWM393224 BGI393209:BGI393224 BQE393209:BQE393224 CAA393209:CAA393224 CJW393209:CJW393224 CTS393209:CTS393224 DDO393209:DDO393224 DNK393209:DNK393224 DXG393209:DXG393224 EHC393209:EHC393224 EQY393209:EQY393224 FAU393209:FAU393224 FKQ393209:FKQ393224 FUM393209:FUM393224 GEI393209:GEI393224 GOE393209:GOE393224 GYA393209:GYA393224 HHW393209:HHW393224 HRS393209:HRS393224 IBO393209:IBO393224 ILK393209:ILK393224 IVG393209:IVG393224 JFC393209:JFC393224 JOY393209:JOY393224 JYU393209:JYU393224 KIQ393209:KIQ393224 KSM393209:KSM393224 LCI393209:LCI393224 LME393209:LME393224 LWA393209:LWA393224 MFW393209:MFW393224 MPS393209:MPS393224 MZO393209:MZO393224 NJK393209:NJK393224 NTG393209:NTG393224 ODC393209:ODC393224 OMY393209:OMY393224 OWU393209:OWU393224 PGQ393209:PGQ393224 PQM393209:PQM393224 QAI393209:QAI393224 QKE393209:QKE393224 QUA393209:QUA393224 RDW393209:RDW393224 RNS393209:RNS393224 RXO393209:RXO393224 SHK393209:SHK393224 SRG393209:SRG393224 TBC393209:TBC393224 TKY393209:TKY393224 TUU393209:TUU393224 UEQ393209:UEQ393224 UOM393209:UOM393224 UYI393209:UYI393224 VIE393209:VIE393224 VSA393209:VSA393224 WBW393209:WBW393224 WLS393209:WLS393224 WVO393209:WVO393224 G458745:G458760 JC458745:JC458760 SY458745:SY458760 ACU458745:ACU458760 AMQ458745:AMQ458760 AWM458745:AWM458760 BGI458745:BGI458760 BQE458745:BQE458760 CAA458745:CAA458760 CJW458745:CJW458760 CTS458745:CTS458760 DDO458745:DDO458760 DNK458745:DNK458760 DXG458745:DXG458760 EHC458745:EHC458760 EQY458745:EQY458760 FAU458745:FAU458760 FKQ458745:FKQ458760 FUM458745:FUM458760 GEI458745:GEI458760 GOE458745:GOE458760 GYA458745:GYA458760 HHW458745:HHW458760 HRS458745:HRS458760 IBO458745:IBO458760 ILK458745:ILK458760 IVG458745:IVG458760 JFC458745:JFC458760 JOY458745:JOY458760 JYU458745:JYU458760 KIQ458745:KIQ458760 KSM458745:KSM458760 LCI458745:LCI458760 LME458745:LME458760 LWA458745:LWA458760 MFW458745:MFW458760 MPS458745:MPS458760 MZO458745:MZO458760 NJK458745:NJK458760 NTG458745:NTG458760 ODC458745:ODC458760 OMY458745:OMY458760 OWU458745:OWU458760 PGQ458745:PGQ458760 PQM458745:PQM458760 QAI458745:QAI458760 QKE458745:QKE458760 QUA458745:QUA458760 RDW458745:RDW458760 RNS458745:RNS458760 RXO458745:RXO458760 SHK458745:SHK458760 SRG458745:SRG458760 TBC458745:TBC458760 TKY458745:TKY458760 TUU458745:TUU458760 UEQ458745:UEQ458760 UOM458745:UOM458760 UYI458745:UYI458760 VIE458745:VIE458760 VSA458745:VSA458760 WBW458745:WBW458760 WLS458745:WLS458760 WVO458745:WVO458760 G524281:G524296 JC524281:JC524296 SY524281:SY524296 ACU524281:ACU524296 AMQ524281:AMQ524296 AWM524281:AWM524296 BGI524281:BGI524296 BQE524281:BQE524296 CAA524281:CAA524296 CJW524281:CJW524296 CTS524281:CTS524296 DDO524281:DDO524296 DNK524281:DNK524296 DXG524281:DXG524296 EHC524281:EHC524296 EQY524281:EQY524296 FAU524281:FAU524296 FKQ524281:FKQ524296 FUM524281:FUM524296 GEI524281:GEI524296 GOE524281:GOE524296 GYA524281:GYA524296 HHW524281:HHW524296 HRS524281:HRS524296 IBO524281:IBO524296 ILK524281:ILK524296 IVG524281:IVG524296 JFC524281:JFC524296 JOY524281:JOY524296 JYU524281:JYU524296 KIQ524281:KIQ524296 KSM524281:KSM524296 LCI524281:LCI524296 LME524281:LME524296 LWA524281:LWA524296 MFW524281:MFW524296 MPS524281:MPS524296 MZO524281:MZO524296 NJK524281:NJK524296 NTG524281:NTG524296 ODC524281:ODC524296 OMY524281:OMY524296 OWU524281:OWU524296 PGQ524281:PGQ524296 PQM524281:PQM524296 QAI524281:QAI524296 QKE524281:QKE524296 QUA524281:QUA524296 RDW524281:RDW524296 RNS524281:RNS524296 RXO524281:RXO524296 SHK524281:SHK524296 SRG524281:SRG524296 TBC524281:TBC524296 TKY524281:TKY524296 TUU524281:TUU524296 UEQ524281:UEQ524296 UOM524281:UOM524296 UYI524281:UYI524296 VIE524281:VIE524296 VSA524281:VSA524296 WBW524281:WBW524296 WLS524281:WLS524296 WVO524281:WVO524296 G589817:G589832 JC589817:JC589832 SY589817:SY589832 ACU589817:ACU589832 AMQ589817:AMQ589832 AWM589817:AWM589832 BGI589817:BGI589832 BQE589817:BQE589832 CAA589817:CAA589832 CJW589817:CJW589832 CTS589817:CTS589832 DDO589817:DDO589832 DNK589817:DNK589832 DXG589817:DXG589832 EHC589817:EHC589832 EQY589817:EQY589832 FAU589817:FAU589832 FKQ589817:FKQ589832 FUM589817:FUM589832 GEI589817:GEI589832 GOE589817:GOE589832 GYA589817:GYA589832 HHW589817:HHW589832 HRS589817:HRS589832 IBO589817:IBO589832 ILK589817:ILK589832 IVG589817:IVG589832 JFC589817:JFC589832 JOY589817:JOY589832 JYU589817:JYU589832 KIQ589817:KIQ589832 KSM589817:KSM589832 LCI589817:LCI589832 LME589817:LME589832 LWA589817:LWA589832 MFW589817:MFW589832 MPS589817:MPS589832 MZO589817:MZO589832 NJK589817:NJK589832 NTG589817:NTG589832 ODC589817:ODC589832 OMY589817:OMY589832 OWU589817:OWU589832 PGQ589817:PGQ589832 PQM589817:PQM589832 QAI589817:QAI589832 QKE589817:QKE589832 QUA589817:QUA589832 RDW589817:RDW589832 RNS589817:RNS589832 RXO589817:RXO589832 SHK589817:SHK589832 SRG589817:SRG589832 TBC589817:TBC589832 TKY589817:TKY589832 TUU589817:TUU589832 UEQ589817:UEQ589832 UOM589817:UOM589832 UYI589817:UYI589832 VIE589817:VIE589832 VSA589817:VSA589832 WBW589817:WBW589832 WLS589817:WLS589832 WVO589817:WVO589832 G655353:G655368 JC655353:JC655368 SY655353:SY655368 ACU655353:ACU655368 AMQ655353:AMQ655368 AWM655353:AWM655368 BGI655353:BGI655368 BQE655353:BQE655368 CAA655353:CAA655368 CJW655353:CJW655368 CTS655353:CTS655368 DDO655353:DDO655368 DNK655353:DNK655368 DXG655353:DXG655368 EHC655353:EHC655368 EQY655353:EQY655368 FAU655353:FAU655368 FKQ655353:FKQ655368 FUM655353:FUM655368 GEI655353:GEI655368 GOE655353:GOE655368 GYA655353:GYA655368 HHW655353:HHW655368 HRS655353:HRS655368 IBO655353:IBO655368 ILK655353:ILK655368 IVG655353:IVG655368 JFC655353:JFC655368 JOY655353:JOY655368 JYU655353:JYU655368 KIQ655353:KIQ655368 KSM655353:KSM655368 LCI655353:LCI655368 LME655353:LME655368 LWA655353:LWA655368 MFW655353:MFW655368 MPS655353:MPS655368 MZO655353:MZO655368 NJK655353:NJK655368 NTG655353:NTG655368 ODC655353:ODC655368 OMY655353:OMY655368 OWU655353:OWU655368 PGQ655353:PGQ655368 PQM655353:PQM655368 QAI655353:QAI655368 QKE655353:QKE655368 QUA655353:QUA655368 RDW655353:RDW655368 RNS655353:RNS655368 RXO655353:RXO655368 SHK655353:SHK655368 SRG655353:SRG655368 TBC655353:TBC655368 TKY655353:TKY655368 TUU655353:TUU655368 UEQ655353:UEQ655368 UOM655353:UOM655368 UYI655353:UYI655368 VIE655353:VIE655368 VSA655353:VSA655368 WBW655353:WBW655368 WLS655353:WLS655368 WVO655353:WVO655368 G720889:G720904 JC720889:JC720904 SY720889:SY720904 ACU720889:ACU720904 AMQ720889:AMQ720904 AWM720889:AWM720904 BGI720889:BGI720904 BQE720889:BQE720904 CAA720889:CAA720904 CJW720889:CJW720904 CTS720889:CTS720904 DDO720889:DDO720904 DNK720889:DNK720904 DXG720889:DXG720904 EHC720889:EHC720904 EQY720889:EQY720904 FAU720889:FAU720904 FKQ720889:FKQ720904 FUM720889:FUM720904 GEI720889:GEI720904 GOE720889:GOE720904 GYA720889:GYA720904 HHW720889:HHW720904 HRS720889:HRS720904 IBO720889:IBO720904 ILK720889:ILK720904 IVG720889:IVG720904 JFC720889:JFC720904 JOY720889:JOY720904 JYU720889:JYU720904 KIQ720889:KIQ720904 KSM720889:KSM720904 LCI720889:LCI720904 LME720889:LME720904 LWA720889:LWA720904 MFW720889:MFW720904 MPS720889:MPS720904 MZO720889:MZO720904 NJK720889:NJK720904 NTG720889:NTG720904 ODC720889:ODC720904 OMY720889:OMY720904 OWU720889:OWU720904 PGQ720889:PGQ720904 PQM720889:PQM720904 QAI720889:QAI720904 QKE720889:QKE720904 QUA720889:QUA720904 RDW720889:RDW720904 RNS720889:RNS720904 RXO720889:RXO720904 SHK720889:SHK720904 SRG720889:SRG720904 TBC720889:TBC720904 TKY720889:TKY720904 TUU720889:TUU720904 UEQ720889:UEQ720904 UOM720889:UOM720904 UYI720889:UYI720904 VIE720889:VIE720904 VSA720889:VSA720904 WBW720889:WBW720904 WLS720889:WLS720904 WVO720889:WVO720904 G786425:G786440 JC786425:JC786440 SY786425:SY786440 ACU786425:ACU786440 AMQ786425:AMQ786440 AWM786425:AWM786440 BGI786425:BGI786440 BQE786425:BQE786440 CAA786425:CAA786440 CJW786425:CJW786440 CTS786425:CTS786440 DDO786425:DDO786440 DNK786425:DNK786440 DXG786425:DXG786440 EHC786425:EHC786440 EQY786425:EQY786440 FAU786425:FAU786440 FKQ786425:FKQ786440 FUM786425:FUM786440 GEI786425:GEI786440 GOE786425:GOE786440 GYA786425:GYA786440 HHW786425:HHW786440 HRS786425:HRS786440 IBO786425:IBO786440 ILK786425:ILK786440 IVG786425:IVG786440 JFC786425:JFC786440 JOY786425:JOY786440 JYU786425:JYU786440 KIQ786425:KIQ786440 KSM786425:KSM786440 LCI786425:LCI786440 LME786425:LME786440 LWA786425:LWA786440 MFW786425:MFW786440 MPS786425:MPS786440 MZO786425:MZO786440 NJK786425:NJK786440 NTG786425:NTG786440 ODC786425:ODC786440 OMY786425:OMY786440 OWU786425:OWU786440 PGQ786425:PGQ786440 PQM786425:PQM786440 QAI786425:QAI786440 QKE786425:QKE786440 QUA786425:QUA786440 RDW786425:RDW786440 RNS786425:RNS786440 RXO786425:RXO786440 SHK786425:SHK786440 SRG786425:SRG786440 TBC786425:TBC786440 TKY786425:TKY786440 TUU786425:TUU786440 UEQ786425:UEQ786440 UOM786425:UOM786440 UYI786425:UYI786440 VIE786425:VIE786440 VSA786425:VSA786440 WBW786425:WBW786440 WLS786425:WLS786440 WVO786425:WVO786440 G851961:G851976 JC851961:JC851976 SY851961:SY851976 ACU851961:ACU851976 AMQ851961:AMQ851976 AWM851961:AWM851976 BGI851961:BGI851976 BQE851961:BQE851976 CAA851961:CAA851976 CJW851961:CJW851976 CTS851961:CTS851976 DDO851961:DDO851976 DNK851961:DNK851976 DXG851961:DXG851976 EHC851961:EHC851976 EQY851961:EQY851976 FAU851961:FAU851976 FKQ851961:FKQ851976 FUM851961:FUM851976 GEI851961:GEI851976 GOE851961:GOE851976 GYA851961:GYA851976 HHW851961:HHW851976 HRS851961:HRS851976 IBO851961:IBO851976 ILK851961:ILK851976 IVG851961:IVG851976 JFC851961:JFC851976 JOY851961:JOY851976 JYU851961:JYU851976 KIQ851961:KIQ851976 KSM851961:KSM851976 LCI851961:LCI851976 LME851961:LME851976 LWA851961:LWA851976 MFW851961:MFW851976 MPS851961:MPS851976 MZO851961:MZO851976 NJK851961:NJK851976 NTG851961:NTG851976 ODC851961:ODC851976 OMY851961:OMY851976 OWU851961:OWU851976 PGQ851961:PGQ851976 PQM851961:PQM851976 QAI851961:QAI851976 QKE851961:QKE851976 QUA851961:QUA851976 RDW851961:RDW851976 RNS851961:RNS851976 RXO851961:RXO851976 SHK851961:SHK851976 SRG851961:SRG851976 TBC851961:TBC851976 TKY851961:TKY851976 TUU851961:TUU851976 UEQ851961:UEQ851976 UOM851961:UOM851976 UYI851961:UYI851976 VIE851961:VIE851976 VSA851961:VSA851976 WBW851961:WBW851976 WLS851961:WLS851976 WVO851961:WVO851976 G917497:G917512 JC917497:JC917512 SY917497:SY917512 ACU917497:ACU917512 AMQ917497:AMQ917512 AWM917497:AWM917512 BGI917497:BGI917512 BQE917497:BQE917512 CAA917497:CAA917512 CJW917497:CJW917512 CTS917497:CTS917512 DDO917497:DDO917512 DNK917497:DNK917512 DXG917497:DXG917512 EHC917497:EHC917512 EQY917497:EQY917512 FAU917497:FAU917512 FKQ917497:FKQ917512 FUM917497:FUM917512 GEI917497:GEI917512 GOE917497:GOE917512 GYA917497:GYA917512 HHW917497:HHW917512 HRS917497:HRS917512 IBO917497:IBO917512 ILK917497:ILK917512 IVG917497:IVG917512 JFC917497:JFC917512 JOY917497:JOY917512 JYU917497:JYU917512 KIQ917497:KIQ917512 KSM917497:KSM917512 LCI917497:LCI917512 LME917497:LME917512 LWA917497:LWA917512 MFW917497:MFW917512 MPS917497:MPS917512 MZO917497:MZO917512 NJK917497:NJK917512 NTG917497:NTG917512 ODC917497:ODC917512 OMY917497:OMY917512 OWU917497:OWU917512 PGQ917497:PGQ917512 PQM917497:PQM917512 QAI917497:QAI917512 QKE917497:QKE917512 QUA917497:QUA917512 RDW917497:RDW917512 RNS917497:RNS917512 RXO917497:RXO917512 SHK917497:SHK917512 SRG917497:SRG917512 TBC917497:TBC917512 TKY917497:TKY917512 TUU917497:TUU917512 UEQ917497:UEQ917512 UOM917497:UOM917512 UYI917497:UYI917512 VIE917497:VIE917512 VSA917497:VSA917512 WBW917497:WBW917512 WLS917497:WLS917512 WVO917497:WVO917512 G983033:G983048 JC983033:JC983048 SY983033:SY983048 ACU983033:ACU983048 AMQ983033:AMQ983048 AWM983033:AWM983048 BGI983033:BGI983048 BQE983033:BQE983048 CAA983033:CAA983048 CJW983033:CJW983048 CTS983033:CTS983048 DDO983033:DDO983048 DNK983033:DNK983048 DXG983033:DXG983048 EHC983033:EHC983048 EQY983033:EQY983048 FAU983033:FAU983048 FKQ983033:FKQ983048 FUM983033:FUM983048 GEI983033:GEI983048 GOE983033:GOE983048 GYA983033:GYA983048 HHW983033:HHW983048 HRS983033:HRS983048 IBO983033:IBO983048 ILK983033:ILK983048 IVG983033:IVG983048 JFC983033:JFC983048 JOY983033:JOY983048 JYU983033:JYU983048 KIQ983033:KIQ983048 KSM983033:KSM983048 LCI983033:LCI983048 LME983033:LME983048 LWA983033:LWA983048 MFW983033:MFW983048 MPS983033:MPS983048 MZO983033:MZO983048 NJK983033:NJK983048 NTG983033:NTG983048 ODC983033:ODC983048 OMY983033:OMY983048 OWU983033:OWU983048 PGQ983033:PGQ983048 PQM983033:PQM983048 QAI983033:QAI983048 QKE983033:QKE983048 QUA983033:QUA983048 RDW983033:RDW983048 RNS983033:RNS983048 RXO983033:RXO983048 SHK983033:SHK983048 SRG983033:SRG983048 TBC983033:TBC983048 TKY983033:TKY983048 TUU983033:TUU983048 UEQ983033:UEQ983048 UOM983033:UOM983048 UYI983033:UYI983048 VIE983033:VIE983048 VSA983033:VSA983048 WBW983033:WBW983048 WLS983033:WLS983048 WVO983033:WVO983048 WVO4:WVO8 WLS4:WLS8 WBW4:WBW8 VSA4:VSA8 VIE4:VIE8 UYI4:UYI8 UOM4:UOM8 UEQ4:UEQ8 TUU4:TUU8 TKY4:TKY8 TBC4:TBC8 SRG4:SRG8 SHK4:SHK8 RXO4:RXO8 RNS4:RNS8 RDW4:RDW8 QUA4:QUA8 QKE4:QKE8 QAI4:QAI8 PQM4:PQM8 PGQ4:PGQ8 OWU4:OWU8 OMY4:OMY8 ODC4:ODC8 NTG4:NTG8 NJK4:NJK8 MZO4:MZO8 MPS4:MPS8 MFW4:MFW8 LWA4:LWA8 LME4:LME8 LCI4:LCI8 KSM4:KSM8 KIQ4:KIQ8 JYU4:JYU8 JOY4:JOY8 JFC4:JFC8 IVG4:IVG8 ILK4:ILK8 IBO4:IBO8 HRS4:HRS8 HHW4:HHW8 GYA4:GYA8 GOE4:GOE8 GEI4:GEI8 FUM4:FUM8 FKQ4:FKQ8 FAU4:FAU8 EQY4:EQY8 EHC4:EHC8 DXG4:DXG8 DNK4:DNK8 DDO4:DDO8 CTS4:CTS8 CJW4:CJW8 CAA4:CAA8 BQE4:BQE8 BGI4:BGI8 AWM4:AWM8 AMQ4:AMQ8 ACU4:ACU8 SY4:SY8 JC4:JC8 G4:G8">
      <formula1>"Immediately,High,Medium,Low"</formula1>
    </dataValidation>
    <dataValidation type="list" allowBlank="1" showInputMessage="1" showErrorMessage="1" sqref="F65529:F65544 JB65529:JB65544 SX65529:SX65544 ACT65529:ACT65544 AMP65529:AMP65544 AWL65529:AWL65544 BGH65529:BGH65544 BQD65529:BQD65544 BZZ65529:BZZ65544 CJV65529:CJV65544 CTR65529:CTR65544 DDN65529:DDN65544 DNJ65529:DNJ65544 DXF65529:DXF65544 EHB65529:EHB65544 EQX65529:EQX65544 FAT65529:FAT65544 FKP65529:FKP65544 FUL65529:FUL65544 GEH65529:GEH65544 GOD65529:GOD65544 GXZ65529:GXZ65544 HHV65529:HHV65544 HRR65529:HRR65544 IBN65529:IBN65544 ILJ65529:ILJ65544 IVF65529:IVF65544 JFB65529:JFB65544 JOX65529:JOX65544 JYT65529:JYT65544 KIP65529:KIP65544 KSL65529:KSL65544 LCH65529:LCH65544 LMD65529:LMD65544 LVZ65529:LVZ65544 MFV65529:MFV65544 MPR65529:MPR65544 MZN65529:MZN65544 NJJ65529:NJJ65544 NTF65529:NTF65544 ODB65529:ODB65544 OMX65529:OMX65544 OWT65529:OWT65544 PGP65529:PGP65544 PQL65529:PQL65544 QAH65529:QAH65544 QKD65529:QKD65544 QTZ65529:QTZ65544 RDV65529:RDV65544 RNR65529:RNR65544 RXN65529:RXN65544 SHJ65529:SHJ65544 SRF65529:SRF65544 TBB65529:TBB65544 TKX65529:TKX65544 TUT65529:TUT65544 UEP65529:UEP65544 UOL65529:UOL65544 UYH65529:UYH65544 VID65529:VID65544 VRZ65529:VRZ65544 WBV65529:WBV65544 WLR65529:WLR65544 WVN65529:WVN65544 F131065:F131080 JB131065:JB131080 SX131065:SX131080 ACT131065:ACT131080 AMP131065:AMP131080 AWL131065:AWL131080 BGH131065:BGH131080 BQD131065:BQD131080 BZZ131065:BZZ131080 CJV131065:CJV131080 CTR131065:CTR131080 DDN131065:DDN131080 DNJ131065:DNJ131080 DXF131065:DXF131080 EHB131065:EHB131080 EQX131065:EQX131080 FAT131065:FAT131080 FKP131065:FKP131080 FUL131065:FUL131080 GEH131065:GEH131080 GOD131065:GOD131080 GXZ131065:GXZ131080 HHV131065:HHV131080 HRR131065:HRR131080 IBN131065:IBN131080 ILJ131065:ILJ131080 IVF131065:IVF131080 JFB131065:JFB131080 JOX131065:JOX131080 JYT131065:JYT131080 KIP131065:KIP131080 KSL131065:KSL131080 LCH131065:LCH131080 LMD131065:LMD131080 LVZ131065:LVZ131080 MFV131065:MFV131080 MPR131065:MPR131080 MZN131065:MZN131080 NJJ131065:NJJ131080 NTF131065:NTF131080 ODB131065:ODB131080 OMX131065:OMX131080 OWT131065:OWT131080 PGP131065:PGP131080 PQL131065:PQL131080 QAH131065:QAH131080 QKD131065:QKD131080 QTZ131065:QTZ131080 RDV131065:RDV131080 RNR131065:RNR131080 RXN131065:RXN131080 SHJ131065:SHJ131080 SRF131065:SRF131080 TBB131065:TBB131080 TKX131065:TKX131080 TUT131065:TUT131080 UEP131065:UEP131080 UOL131065:UOL131080 UYH131065:UYH131080 VID131065:VID131080 VRZ131065:VRZ131080 WBV131065:WBV131080 WLR131065:WLR131080 WVN131065:WVN131080 F196601:F196616 JB196601:JB196616 SX196601:SX196616 ACT196601:ACT196616 AMP196601:AMP196616 AWL196601:AWL196616 BGH196601:BGH196616 BQD196601:BQD196616 BZZ196601:BZZ196616 CJV196601:CJV196616 CTR196601:CTR196616 DDN196601:DDN196616 DNJ196601:DNJ196616 DXF196601:DXF196616 EHB196601:EHB196616 EQX196601:EQX196616 FAT196601:FAT196616 FKP196601:FKP196616 FUL196601:FUL196616 GEH196601:GEH196616 GOD196601:GOD196616 GXZ196601:GXZ196616 HHV196601:HHV196616 HRR196601:HRR196616 IBN196601:IBN196616 ILJ196601:ILJ196616 IVF196601:IVF196616 JFB196601:JFB196616 JOX196601:JOX196616 JYT196601:JYT196616 KIP196601:KIP196616 KSL196601:KSL196616 LCH196601:LCH196616 LMD196601:LMD196616 LVZ196601:LVZ196616 MFV196601:MFV196616 MPR196601:MPR196616 MZN196601:MZN196616 NJJ196601:NJJ196616 NTF196601:NTF196616 ODB196601:ODB196616 OMX196601:OMX196616 OWT196601:OWT196616 PGP196601:PGP196616 PQL196601:PQL196616 QAH196601:QAH196616 QKD196601:QKD196616 QTZ196601:QTZ196616 RDV196601:RDV196616 RNR196601:RNR196616 RXN196601:RXN196616 SHJ196601:SHJ196616 SRF196601:SRF196616 TBB196601:TBB196616 TKX196601:TKX196616 TUT196601:TUT196616 UEP196601:UEP196616 UOL196601:UOL196616 UYH196601:UYH196616 VID196601:VID196616 VRZ196601:VRZ196616 WBV196601:WBV196616 WLR196601:WLR196616 WVN196601:WVN196616 F262137:F262152 JB262137:JB262152 SX262137:SX262152 ACT262137:ACT262152 AMP262137:AMP262152 AWL262137:AWL262152 BGH262137:BGH262152 BQD262137:BQD262152 BZZ262137:BZZ262152 CJV262137:CJV262152 CTR262137:CTR262152 DDN262137:DDN262152 DNJ262137:DNJ262152 DXF262137:DXF262152 EHB262137:EHB262152 EQX262137:EQX262152 FAT262137:FAT262152 FKP262137:FKP262152 FUL262137:FUL262152 GEH262137:GEH262152 GOD262137:GOD262152 GXZ262137:GXZ262152 HHV262137:HHV262152 HRR262137:HRR262152 IBN262137:IBN262152 ILJ262137:ILJ262152 IVF262137:IVF262152 JFB262137:JFB262152 JOX262137:JOX262152 JYT262137:JYT262152 KIP262137:KIP262152 KSL262137:KSL262152 LCH262137:LCH262152 LMD262137:LMD262152 LVZ262137:LVZ262152 MFV262137:MFV262152 MPR262137:MPR262152 MZN262137:MZN262152 NJJ262137:NJJ262152 NTF262137:NTF262152 ODB262137:ODB262152 OMX262137:OMX262152 OWT262137:OWT262152 PGP262137:PGP262152 PQL262137:PQL262152 QAH262137:QAH262152 QKD262137:QKD262152 QTZ262137:QTZ262152 RDV262137:RDV262152 RNR262137:RNR262152 RXN262137:RXN262152 SHJ262137:SHJ262152 SRF262137:SRF262152 TBB262137:TBB262152 TKX262137:TKX262152 TUT262137:TUT262152 UEP262137:UEP262152 UOL262137:UOL262152 UYH262137:UYH262152 VID262137:VID262152 VRZ262137:VRZ262152 WBV262137:WBV262152 WLR262137:WLR262152 WVN262137:WVN262152 F327673:F327688 JB327673:JB327688 SX327673:SX327688 ACT327673:ACT327688 AMP327673:AMP327688 AWL327673:AWL327688 BGH327673:BGH327688 BQD327673:BQD327688 BZZ327673:BZZ327688 CJV327673:CJV327688 CTR327673:CTR327688 DDN327673:DDN327688 DNJ327673:DNJ327688 DXF327673:DXF327688 EHB327673:EHB327688 EQX327673:EQX327688 FAT327673:FAT327688 FKP327673:FKP327688 FUL327673:FUL327688 GEH327673:GEH327688 GOD327673:GOD327688 GXZ327673:GXZ327688 HHV327673:HHV327688 HRR327673:HRR327688 IBN327673:IBN327688 ILJ327673:ILJ327688 IVF327673:IVF327688 JFB327673:JFB327688 JOX327673:JOX327688 JYT327673:JYT327688 KIP327673:KIP327688 KSL327673:KSL327688 LCH327673:LCH327688 LMD327673:LMD327688 LVZ327673:LVZ327688 MFV327673:MFV327688 MPR327673:MPR327688 MZN327673:MZN327688 NJJ327673:NJJ327688 NTF327673:NTF327688 ODB327673:ODB327688 OMX327673:OMX327688 OWT327673:OWT327688 PGP327673:PGP327688 PQL327673:PQL327688 QAH327673:QAH327688 QKD327673:QKD327688 QTZ327673:QTZ327688 RDV327673:RDV327688 RNR327673:RNR327688 RXN327673:RXN327688 SHJ327673:SHJ327688 SRF327673:SRF327688 TBB327673:TBB327688 TKX327673:TKX327688 TUT327673:TUT327688 UEP327673:UEP327688 UOL327673:UOL327688 UYH327673:UYH327688 VID327673:VID327688 VRZ327673:VRZ327688 WBV327673:WBV327688 WLR327673:WLR327688 WVN327673:WVN327688 F393209:F393224 JB393209:JB393224 SX393209:SX393224 ACT393209:ACT393224 AMP393209:AMP393224 AWL393209:AWL393224 BGH393209:BGH393224 BQD393209:BQD393224 BZZ393209:BZZ393224 CJV393209:CJV393224 CTR393209:CTR393224 DDN393209:DDN393224 DNJ393209:DNJ393224 DXF393209:DXF393224 EHB393209:EHB393224 EQX393209:EQX393224 FAT393209:FAT393224 FKP393209:FKP393224 FUL393209:FUL393224 GEH393209:GEH393224 GOD393209:GOD393224 GXZ393209:GXZ393224 HHV393209:HHV393224 HRR393209:HRR393224 IBN393209:IBN393224 ILJ393209:ILJ393224 IVF393209:IVF393224 JFB393209:JFB393224 JOX393209:JOX393224 JYT393209:JYT393224 KIP393209:KIP393224 KSL393209:KSL393224 LCH393209:LCH393224 LMD393209:LMD393224 LVZ393209:LVZ393224 MFV393209:MFV393224 MPR393209:MPR393224 MZN393209:MZN393224 NJJ393209:NJJ393224 NTF393209:NTF393224 ODB393209:ODB393224 OMX393209:OMX393224 OWT393209:OWT393224 PGP393209:PGP393224 PQL393209:PQL393224 QAH393209:QAH393224 QKD393209:QKD393224 QTZ393209:QTZ393224 RDV393209:RDV393224 RNR393209:RNR393224 RXN393209:RXN393224 SHJ393209:SHJ393224 SRF393209:SRF393224 TBB393209:TBB393224 TKX393209:TKX393224 TUT393209:TUT393224 UEP393209:UEP393224 UOL393209:UOL393224 UYH393209:UYH393224 VID393209:VID393224 VRZ393209:VRZ393224 WBV393209:WBV393224 WLR393209:WLR393224 WVN393209:WVN393224 F458745:F458760 JB458745:JB458760 SX458745:SX458760 ACT458745:ACT458760 AMP458745:AMP458760 AWL458745:AWL458760 BGH458745:BGH458760 BQD458745:BQD458760 BZZ458745:BZZ458760 CJV458745:CJV458760 CTR458745:CTR458760 DDN458745:DDN458760 DNJ458745:DNJ458760 DXF458745:DXF458760 EHB458745:EHB458760 EQX458745:EQX458760 FAT458745:FAT458760 FKP458745:FKP458760 FUL458745:FUL458760 GEH458745:GEH458760 GOD458745:GOD458760 GXZ458745:GXZ458760 HHV458745:HHV458760 HRR458745:HRR458760 IBN458745:IBN458760 ILJ458745:ILJ458760 IVF458745:IVF458760 JFB458745:JFB458760 JOX458745:JOX458760 JYT458745:JYT458760 KIP458745:KIP458760 KSL458745:KSL458760 LCH458745:LCH458760 LMD458745:LMD458760 LVZ458745:LVZ458760 MFV458745:MFV458760 MPR458745:MPR458760 MZN458745:MZN458760 NJJ458745:NJJ458760 NTF458745:NTF458760 ODB458745:ODB458760 OMX458745:OMX458760 OWT458745:OWT458760 PGP458745:PGP458760 PQL458745:PQL458760 QAH458745:QAH458760 QKD458745:QKD458760 QTZ458745:QTZ458760 RDV458745:RDV458760 RNR458745:RNR458760 RXN458745:RXN458760 SHJ458745:SHJ458760 SRF458745:SRF458760 TBB458745:TBB458760 TKX458745:TKX458760 TUT458745:TUT458760 UEP458745:UEP458760 UOL458745:UOL458760 UYH458745:UYH458760 VID458745:VID458760 VRZ458745:VRZ458760 WBV458745:WBV458760 WLR458745:WLR458760 WVN458745:WVN458760 F524281:F524296 JB524281:JB524296 SX524281:SX524296 ACT524281:ACT524296 AMP524281:AMP524296 AWL524281:AWL524296 BGH524281:BGH524296 BQD524281:BQD524296 BZZ524281:BZZ524296 CJV524281:CJV524296 CTR524281:CTR524296 DDN524281:DDN524296 DNJ524281:DNJ524296 DXF524281:DXF524296 EHB524281:EHB524296 EQX524281:EQX524296 FAT524281:FAT524296 FKP524281:FKP524296 FUL524281:FUL524296 GEH524281:GEH524296 GOD524281:GOD524296 GXZ524281:GXZ524296 HHV524281:HHV524296 HRR524281:HRR524296 IBN524281:IBN524296 ILJ524281:ILJ524296 IVF524281:IVF524296 JFB524281:JFB524296 JOX524281:JOX524296 JYT524281:JYT524296 KIP524281:KIP524296 KSL524281:KSL524296 LCH524281:LCH524296 LMD524281:LMD524296 LVZ524281:LVZ524296 MFV524281:MFV524296 MPR524281:MPR524296 MZN524281:MZN524296 NJJ524281:NJJ524296 NTF524281:NTF524296 ODB524281:ODB524296 OMX524281:OMX524296 OWT524281:OWT524296 PGP524281:PGP524296 PQL524281:PQL524296 QAH524281:QAH524296 QKD524281:QKD524296 QTZ524281:QTZ524296 RDV524281:RDV524296 RNR524281:RNR524296 RXN524281:RXN524296 SHJ524281:SHJ524296 SRF524281:SRF524296 TBB524281:TBB524296 TKX524281:TKX524296 TUT524281:TUT524296 UEP524281:UEP524296 UOL524281:UOL524296 UYH524281:UYH524296 VID524281:VID524296 VRZ524281:VRZ524296 WBV524281:WBV524296 WLR524281:WLR524296 WVN524281:WVN524296 F589817:F589832 JB589817:JB589832 SX589817:SX589832 ACT589817:ACT589832 AMP589817:AMP589832 AWL589817:AWL589832 BGH589817:BGH589832 BQD589817:BQD589832 BZZ589817:BZZ589832 CJV589817:CJV589832 CTR589817:CTR589832 DDN589817:DDN589832 DNJ589817:DNJ589832 DXF589817:DXF589832 EHB589817:EHB589832 EQX589817:EQX589832 FAT589817:FAT589832 FKP589817:FKP589832 FUL589817:FUL589832 GEH589817:GEH589832 GOD589817:GOD589832 GXZ589817:GXZ589832 HHV589817:HHV589832 HRR589817:HRR589832 IBN589817:IBN589832 ILJ589817:ILJ589832 IVF589817:IVF589832 JFB589817:JFB589832 JOX589817:JOX589832 JYT589817:JYT589832 KIP589817:KIP589832 KSL589817:KSL589832 LCH589817:LCH589832 LMD589817:LMD589832 LVZ589817:LVZ589832 MFV589817:MFV589832 MPR589817:MPR589832 MZN589817:MZN589832 NJJ589817:NJJ589832 NTF589817:NTF589832 ODB589817:ODB589832 OMX589817:OMX589832 OWT589817:OWT589832 PGP589817:PGP589832 PQL589817:PQL589832 QAH589817:QAH589832 QKD589817:QKD589832 QTZ589817:QTZ589832 RDV589817:RDV589832 RNR589817:RNR589832 RXN589817:RXN589832 SHJ589817:SHJ589832 SRF589817:SRF589832 TBB589817:TBB589832 TKX589817:TKX589832 TUT589817:TUT589832 UEP589817:UEP589832 UOL589817:UOL589832 UYH589817:UYH589832 VID589817:VID589832 VRZ589817:VRZ589832 WBV589817:WBV589832 WLR589817:WLR589832 WVN589817:WVN589832 F655353:F655368 JB655353:JB655368 SX655353:SX655368 ACT655353:ACT655368 AMP655353:AMP655368 AWL655353:AWL655368 BGH655353:BGH655368 BQD655353:BQD655368 BZZ655353:BZZ655368 CJV655353:CJV655368 CTR655353:CTR655368 DDN655353:DDN655368 DNJ655353:DNJ655368 DXF655353:DXF655368 EHB655353:EHB655368 EQX655353:EQX655368 FAT655353:FAT655368 FKP655353:FKP655368 FUL655353:FUL655368 GEH655353:GEH655368 GOD655353:GOD655368 GXZ655353:GXZ655368 HHV655353:HHV655368 HRR655353:HRR655368 IBN655353:IBN655368 ILJ655353:ILJ655368 IVF655353:IVF655368 JFB655353:JFB655368 JOX655353:JOX655368 JYT655353:JYT655368 KIP655353:KIP655368 KSL655353:KSL655368 LCH655353:LCH655368 LMD655353:LMD655368 LVZ655353:LVZ655368 MFV655353:MFV655368 MPR655353:MPR655368 MZN655353:MZN655368 NJJ655353:NJJ655368 NTF655353:NTF655368 ODB655353:ODB655368 OMX655353:OMX655368 OWT655353:OWT655368 PGP655353:PGP655368 PQL655353:PQL655368 QAH655353:QAH655368 QKD655353:QKD655368 QTZ655353:QTZ655368 RDV655353:RDV655368 RNR655353:RNR655368 RXN655353:RXN655368 SHJ655353:SHJ655368 SRF655353:SRF655368 TBB655353:TBB655368 TKX655353:TKX655368 TUT655353:TUT655368 UEP655353:UEP655368 UOL655353:UOL655368 UYH655353:UYH655368 VID655353:VID655368 VRZ655353:VRZ655368 WBV655353:WBV655368 WLR655353:WLR655368 WVN655353:WVN655368 F720889:F720904 JB720889:JB720904 SX720889:SX720904 ACT720889:ACT720904 AMP720889:AMP720904 AWL720889:AWL720904 BGH720889:BGH720904 BQD720889:BQD720904 BZZ720889:BZZ720904 CJV720889:CJV720904 CTR720889:CTR720904 DDN720889:DDN720904 DNJ720889:DNJ720904 DXF720889:DXF720904 EHB720889:EHB720904 EQX720889:EQX720904 FAT720889:FAT720904 FKP720889:FKP720904 FUL720889:FUL720904 GEH720889:GEH720904 GOD720889:GOD720904 GXZ720889:GXZ720904 HHV720889:HHV720904 HRR720889:HRR720904 IBN720889:IBN720904 ILJ720889:ILJ720904 IVF720889:IVF720904 JFB720889:JFB720904 JOX720889:JOX720904 JYT720889:JYT720904 KIP720889:KIP720904 KSL720889:KSL720904 LCH720889:LCH720904 LMD720889:LMD720904 LVZ720889:LVZ720904 MFV720889:MFV720904 MPR720889:MPR720904 MZN720889:MZN720904 NJJ720889:NJJ720904 NTF720889:NTF720904 ODB720889:ODB720904 OMX720889:OMX720904 OWT720889:OWT720904 PGP720889:PGP720904 PQL720889:PQL720904 QAH720889:QAH720904 QKD720889:QKD720904 QTZ720889:QTZ720904 RDV720889:RDV720904 RNR720889:RNR720904 RXN720889:RXN720904 SHJ720889:SHJ720904 SRF720889:SRF720904 TBB720889:TBB720904 TKX720889:TKX720904 TUT720889:TUT720904 UEP720889:UEP720904 UOL720889:UOL720904 UYH720889:UYH720904 VID720889:VID720904 VRZ720889:VRZ720904 WBV720889:WBV720904 WLR720889:WLR720904 WVN720889:WVN720904 F786425:F786440 JB786425:JB786440 SX786425:SX786440 ACT786425:ACT786440 AMP786425:AMP786440 AWL786425:AWL786440 BGH786425:BGH786440 BQD786425:BQD786440 BZZ786425:BZZ786440 CJV786425:CJV786440 CTR786425:CTR786440 DDN786425:DDN786440 DNJ786425:DNJ786440 DXF786425:DXF786440 EHB786425:EHB786440 EQX786425:EQX786440 FAT786425:FAT786440 FKP786425:FKP786440 FUL786425:FUL786440 GEH786425:GEH786440 GOD786425:GOD786440 GXZ786425:GXZ786440 HHV786425:HHV786440 HRR786425:HRR786440 IBN786425:IBN786440 ILJ786425:ILJ786440 IVF786425:IVF786440 JFB786425:JFB786440 JOX786425:JOX786440 JYT786425:JYT786440 KIP786425:KIP786440 KSL786425:KSL786440 LCH786425:LCH786440 LMD786425:LMD786440 LVZ786425:LVZ786440 MFV786425:MFV786440 MPR786425:MPR786440 MZN786425:MZN786440 NJJ786425:NJJ786440 NTF786425:NTF786440 ODB786425:ODB786440 OMX786425:OMX786440 OWT786425:OWT786440 PGP786425:PGP786440 PQL786425:PQL786440 QAH786425:QAH786440 QKD786425:QKD786440 QTZ786425:QTZ786440 RDV786425:RDV786440 RNR786425:RNR786440 RXN786425:RXN786440 SHJ786425:SHJ786440 SRF786425:SRF786440 TBB786425:TBB786440 TKX786425:TKX786440 TUT786425:TUT786440 UEP786425:UEP786440 UOL786425:UOL786440 UYH786425:UYH786440 VID786425:VID786440 VRZ786425:VRZ786440 WBV786425:WBV786440 WLR786425:WLR786440 WVN786425:WVN786440 F851961:F851976 JB851961:JB851976 SX851961:SX851976 ACT851961:ACT851976 AMP851961:AMP851976 AWL851961:AWL851976 BGH851961:BGH851976 BQD851961:BQD851976 BZZ851961:BZZ851976 CJV851961:CJV851976 CTR851961:CTR851976 DDN851961:DDN851976 DNJ851961:DNJ851976 DXF851961:DXF851976 EHB851961:EHB851976 EQX851961:EQX851976 FAT851961:FAT851976 FKP851961:FKP851976 FUL851961:FUL851976 GEH851961:GEH851976 GOD851961:GOD851976 GXZ851961:GXZ851976 HHV851961:HHV851976 HRR851961:HRR851976 IBN851961:IBN851976 ILJ851961:ILJ851976 IVF851961:IVF851976 JFB851961:JFB851976 JOX851961:JOX851976 JYT851961:JYT851976 KIP851961:KIP851976 KSL851961:KSL851976 LCH851961:LCH851976 LMD851961:LMD851976 LVZ851961:LVZ851976 MFV851961:MFV851976 MPR851961:MPR851976 MZN851961:MZN851976 NJJ851961:NJJ851976 NTF851961:NTF851976 ODB851961:ODB851976 OMX851961:OMX851976 OWT851961:OWT851976 PGP851961:PGP851976 PQL851961:PQL851976 QAH851961:QAH851976 QKD851961:QKD851976 QTZ851961:QTZ851976 RDV851961:RDV851976 RNR851961:RNR851976 RXN851961:RXN851976 SHJ851961:SHJ851976 SRF851961:SRF851976 TBB851961:TBB851976 TKX851961:TKX851976 TUT851961:TUT851976 UEP851961:UEP851976 UOL851961:UOL851976 UYH851961:UYH851976 VID851961:VID851976 VRZ851961:VRZ851976 WBV851961:WBV851976 WLR851961:WLR851976 WVN851961:WVN851976 F917497:F917512 JB917497:JB917512 SX917497:SX917512 ACT917497:ACT917512 AMP917497:AMP917512 AWL917497:AWL917512 BGH917497:BGH917512 BQD917497:BQD917512 BZZ917497:BZZ917512 CJV917497:CJV917512 CTR917497:CTR917512 DDN917497:DDN917512 DNJ917497:DNJ917512 DXF917497:DXF917512 EHB917497:EHB917512 EQX917497:EQX917512 FAT917497:FAT917512 FKP917497:FKP917512 FUL917497:FUL917512 GEH917497:GEH917512 GOD917497:GOD917512 GXZ917497:GXZ917512 HHV917497:HHV917512 HRR917497:HRR917512 IBN917497:IBN917512 ILJ917497:ILJ917512 IVF917497:IVF917512 JFB917497:JFB917512 JOX917497:JOX917512 JYT917497:JYT917512 KIP917497:KIP917512 KSL917497:KSL917512 LCH917497:LCH917512 LMD917497:LMD917512 LVZ917497:LVZ917512 MFV917497:MFV917512 MPR917497:MPR917512 MZN917497:MZN917512 NJJ917497:NJJ917512 NTF917497:NTF917512 ODB917497:ODB917512 OMX917497:OMX917512 OWT917497:OWT917512 PGP917497:PGP917512 PQL917497:PQL917512 QAH917497:QAH917512 QKD917497:QKD917512 QTZ917497:QTZ917512 RDV917497:RDV917512 RNR917497:RNR917512 RXN917497:RXN917512 SHJ917497:SHJ917512 SRF917497:SRF917512 TBB917497:TBB917512 TKX917497:TKX917512 TUT917497:TUT917512 UEP917497:UEP917512 UOL917497:UOL917512 UYH917497:UYH917512 VID917497:VID917512 VRZ917497:VRZ917512 WBV917497:WBV917512 WLR917497:WLR917512 WVN917497:WVN917512 F983033:F983048 JB983033:JB983048 SX983033:SX983048 ACT983033:ACT983048 AMP983033:AMP983048 AWL983033:AWL983048 BGH983033:BGH983048 BQD983033:BQD983048 BZZ983033:BZZ983048 CJV983033:CJV983048 CTR983033:CTR983048 DDN983033:DDN983048 DNJ983033:DNJ983048 DXF983033:DXF983048 EHB983033:EHB983048 EQX983033:EQX983048 FAT983033:FAT983048 FKP983033:FKP983048 FUL983033:FUL983048 GEH983033:GEH983048 GOD983033:GOD983048 GXZ983033:GXZ983048 HHV983033:HHV983048 HRR983033:HRR983048 IBN983033:IBN983048 ILJ983033:ILJ983048 IVF983033:IVF983048 JFB983033:JFB983048 JOX983033:JOX983048 JYT983033:JYT983048 KIP983033:KIP983048 KSL983033:KSL983048 LCH983033:LCH983048 LMD983033:LMD983048 LVZ983033:LVZ983048 MFV983033:MFV983048 MPR983033:MPR983048 MZN983033:MZN983048 NJJ983033:NJJ983048 NTF983033:NTF983048 ODB983033:ODB983048 OMX983033:OMX983048 OWT983033:OWT983048 PGP983033:PGP983048 PQL983033:PQL983048 QAH983033:QAH983048 QKD983033:QKD983048 QTZ983033:QTZ983048 RDV983033:RDV983048 RNR983033:RNR983048 RXN983033:RXN983048 SHJ983033:SHJ983048 SRF983033:SRF983048 TBB983033:TBB983048 TKX983033:TKX983048 TUT983033:TUT983048 UEP983033:UEP983048 UOL983033:UOL983048 UYH983033:UYH983048 VID983033:VID983048 VRZ983033:VRZ983048 WBV983033:WBV983048 WLR983033:WLR983048 WVN983033:WVN983048 WVN4:WVN8 WLR4:WLR8 WBV4:WBV8 VRZ4:VRZ8 VID4:VID8 UYH4:UYH8 UOL4:UOL8 UEP4:UEP8 TUT4:TUT8 TKX4:TKX8 TBB4:TBB8 SRF4:SRF8 SHJ4:SHJ8 RXN4:RXN8 RNR4:RNR8 RDV4:RDV8 QTZ4:QTZ8 QKD4:QKD8 QAH4:QAH8 PQL4:PQL8 PGP4:PGP8 OWT4:OWT8 OMX4:OMX8 ODB4:ODB8 NTF4:NTF8 NJJ4:NJJ8 MZN4:MZN8 MPR4:MPR8 MFV4:MFV8 LVZ4:LVZ8 LMD4:LMD8 LCH4:LCH8 KSL4:KSL8 KIP4:KIP8 JYT4:JYT8 JOX4:JOX8 JFB4:JFB8 IVF4:IVF8 ILJ4:ILJ8 IBN4:IBN8 HRR4:HRR8 HHV4:HHV8 GXZ4:GXZ8 GOD4:GOD8 GEH4:GEH8 FUL4:FUL8 FKP4:FKP8 FAT4:FAT8 EQX4:EQX8 EHB4:EHB8 DXF4:DXF8 DNJ4:DNJ8 DDN4:DDN8 CTR4:CTR8 CJV4:CJV8 BZZ4:BZZ8 BQD4:BQD8 BGH4:BGH8 AWL4:AWL8 AMP4:AMP8 ACT4:ACT8 SX4:SX8 JB4:JB8 F4:F8">
      <formula1>"Fatal,Serious,Medium,Cosmetic"</formula1>
    </dataValidation>
    <dataValidation type="list" allowBlank="1" showInputMessage="1" showErrorMessage="1" sqref="K10 JG10 TC10 ACY10 AMU10 AWQ10 BGM10 BQI10 CAE10 CKA10 CTW10 DDS10 DNO10 DXK10 EHG10 ERC10 FAY10 FKU10 FUQ10 GEM10 GOI10 GYE10 HIA10 HRW10 IBS10 ILO10 IVK10 JFG10 JPC10 JYY10 KIU10 KSQ10 LCM10 LMI10 LWE10 MGA10 MPW10 MZS10 NJO10 NTK10 ODG10 ONC10 OWY10 PGU10 PQQ10 QAM10 QKI10 QUE10 REA10 RNW10 RXS10 SHO10 SRK10 TBG10 TLC10 TUY10 UEU10 UOQ10 UYM10 VII10 VSE10 WCA10 WLW10 WVS10 K65546 JG65546 TC65546 ACY65546 AMU65546 AWQ65546 BGM65546 BQI65546 CAE65546 CKA65546 CTW65546 DDS65546 DNO65546 DXK65546 EHG65546 ERC65546 FAY65546 FKU65546 FUQ65546 GEM65546 GOI65546 GYE65546 HIA65546 HRW65546 IBS65546 ILO65546 IVK65546 JFG65546 JPC65546 JYY65546 KIU65546 KSQ65546 LCM65546 LMI65546 LWE65546 MGA65546 MPW65546 MZS65546 NJO65546 NTK65546 ODG65546 ONC65546 OWY65546 PGU65546 PQQ65546 QAM65546 QKI65546 QUE65546 REA65546 RNW65546 RXS65546 SHO65546 SRK65546 TBG65546 TLC65546 TUY65546 UEU65546 UOQ65546 UYM65546 VII65546 VSE65546 WCA65546 WLW65546 WVS65546 K131082 JG131082 TC131082 ACY131082 AMU131082 AWQ131082 BGM131082 BQI131082 CAE131082 CKA131082 CTW131082 DDS131082 DNO131082 DXK131082 EHG131082 ERC131082 FAY131082 FKU131082 FUQ131082 GEM131082 GOI131082 GYE131082 HIA131082 HRW131082 IBS131082 ILO131082 IVK131082 JFG131082 JPC131082 JYY131082 KIU131082 KSQ131082 LCM131082 LMI131082 LWE131082 MGA131082 MPW131082 MZS131082 NJO131082 NTK131082 ODG131082 ONC131082 OWY131082 PGU131082 PQQ131082 QAM131082 QKI131082 QUE131082 REA131082 RNW131082 RXS131082 SHO131082 SRK131082 TBG131082 TLC131082 TUY131082 UEU131082 UOQ131082 UYM131082 VII131082 VSE131082 WCA131082 WLW131082 WVS131082 K196618 JG196618 TC196618 ACY196618 AMU196618 AWQ196618 BGM196618 BQI196618 CAE196618 CKA196618 CTW196618 DDS196618 DNO196618 DXK196618 EHG196618 ERC196618 FAY196618 FKU196618 FUQ196618 GEM196618 GOI196618 GYE196618 HIA196618 HRW196618 IBS196618 ILO196618 IVK196618 JFG196618 JPC196618 JYY196618 KIU196618 KSQ196618 LCM196618 LMI196618 LWE196618 MGA196618 MPW196618 MZS196618 NJO196618 NTK196618 ODG196618 ONC196618 OWY196618 PGU196618 PQQ196618 QAM196618 QKI196618 QUE196618 REA196618 RNW196618 RXS196618 SHO196618 SRK196618 TBG196618 TLC196618 TUY196618 UEU196618 UOQ196618 UYM196618 VII196618 VSE196618 WCA196618 WLW196618 WVS196618 K262154 JG262154 TC262154 ACY262154 AMU262154 AWQ262154 BGM262154 BQI262154 CAE262154 CKA262154 CTW262154 DDS262154 DNO262154 DXK262154 EHG262154 ERC262154 FAY262154 FKU262154 FUQ262154 GEM262154 GOI262154 GYE262154 HIA262154 HRW262154 IBS262154 ILO262154 IVK262154 JFG262154 JPC262154 JYY262154 KIU262154 KSQ262154 LCM262154 LMI262154 LWE262154 MGA262154 MPW262154 MZS262154 NJO262154 NTK262154 ODG262154 ONC262154 OWY262154 PGU262154 PQQ262154 QAM262154 QKI262154 QUE262154 REA262154 RNW262154 RXS262154 SHO262154 SRK262154 TBG262154 TLC262154 TUY262154 UEU262154 UOQ262154 UYM262154 VII262154 VSE262154 WCA262154 WLW262154 WVS262154 K327690 JG327690 TC327690 ACY327690 AMU327690 AWQ327690 BGM327690 BQI327690 CAE327690 CKA327690 CTW327690 DDS327690 DNO327690 DXK327690 EHG327690 ERC327690 FAY327690 FKU327690 FUQ327690 GEM327690 GOI327690 GYE327690 HIA327690 HRW327690 IBS327690 ILO327690 IVK327690 JFG327690 JPC327690 JYY327690 KIU327690 KSQ327690 LCM327690 LMI327690 LWE327690 MGA327690 MPW327690 MZS327690 NJO327690 NTK327690 ODG327690 ONC327690 OWY327690 PGU327690 PQQ327690 QAM327690 QKI327690 QUE327690 REA327690 RNW327690 RXS327690 SHO327690 SRK327690 TBG327690 TLC327690 TUY327690 UEU327690 UOQ327690 UYM327690 VII327690 VSE327690 WCA327690 WLW327690 WVS327690 K393226 JG393226 TC393226 ACY393226 AMU393226 AWQ393226 BGM393226 BQI393226 CAE393226 CKA393226 CTW393226 DDS393226 DNO393226 DXK393226 EHG393226 ERC393226 FAY393226 FKU393226 FUQ393226 GEM393226 GOI393226 GYE393226 HIA393226 HRW393226 IBS393226 ILO393226 IVK393226 JFG393226 JPC393226 JYY393226 KIU393226 KSQ393226 LCM393226 LMI393226 LWE393226 MGA393226 MPW393226 MZS393226 NJO393226 NTK393226 ODG393226 ONC393226 OWY393226 PGU393226 PQQ393226 QAM393226 QKI393226 QUE393226 REA393226 RNW393226 RXS393226 SHO393226 SRK393226 TBG393226 TLC393226 TUY393226 UEU393226 UOQ393226 UYM393226 VII393226 VSE393226 WCA393226 WLW393226 WVS393226 K458762 JG458762 TC458762 ACY458762 AMU458762 AWQ458762 BGM458762 BQI458762 CAE458762 CKA458762 CTW458762 DDS458762 DNO458762 DXK458762 EHG458762 ERC458762 FAY458762 FKU458762 FUQ458762 GEM458762 GOI458762 GYE458762 HIA458762 HRW458762 IBS458762 ILO458762 IVK458762 JFG458762 JPC458762 JYY458762 KIU458762 KSQ458762 LCM458762 LMI458762 LWE458762 MGA458762 MPW458762 MZS458762 NJO458762 NTK458762 ODG458762 ONC458762 OWY458762 PGU458762 PQQ458762 QAM458762 QKI458762 QUE458762 REA458762 RNW458762 RXS458762 SHO458762 SRK458762 TBG458762 TLC458762 TUY458762 UEU458762 UOQ458762 UYM458762 VII458762 VSE458762 WCA458762 WLW458762 WVS458762 K524298 JG524298 TC524298 ACY524298 AMU524298 AWQ524298 BGM524298 BQI524298 CAE524298 CKA524298 CTW524298 DDS524298 DNO524298 DXK524298 EHG524298 ERC524298 FAY524298 FKU524298 FUQ524298 GEM524298 GOI524298 GYE524298 HIA524298 HRW524298 IBS524298 ILO524298 IVK524298 JFG524298 JPC524298 JYY524298 KIU524298 KSQ524298 LCM524298 LMI524298 LWE524298 MGA524298 MPW524298 MZS524298 NJO524298 NTK524298 ODG524298 ONC524298 OWY524298 PGU524298 PQQ524298 QAM524298 QKI524298 QUE524298 REA524298 RNW524298 RXS524298 SHO524298 SRK524298 TBG524298 TLC524298 TUY524298 UEU524298 UOQ524298 UYM524298 VII524298 VSE524298 WCA524298 WLW524298 WVS524298 K589834 JG589834 TC589834 ACY589834 AMU589834 AWQ589834 BGM589834 BQI589834 CAE589834 CKA589834 CTW589834 DDS589834 DNO589834 DXK589834 EHG589834 ERC589834 FAY589834 FKU589834 FUQ589834 GEM589834 GOI589834 GYE589834 HIA589834 HRW589834 IBS589834 ILO589834 IVK589834 JFG589834 JPC589834 JYY589834 KIU589834 KSQ589834 LCM589834 LMI589834 LWE589834 MGA589834 MPW589834 MZS589834 NJO589834 NTK589834 ODG589834 ONC589834 OWY589834 PGU589834 PQQ589834 QAM589834 QKI589834 QUE589834 REA589834 RNW589834 RXS589834 SHO589834 SRK589834 TBG589834 TLC589834 TUY589834 UEU589834 UOQ589834 UYM589834 VII589834 VSE589834 WCA589834 WLW589834 WVS589834 K655370 JG655370 TC655370 ACY655370 AMU655370 AWQ655370 BGM655370 BQI655370 CAE655370 CKA655370 CTW655370 DDS655370 DNO655370 DXK655370 EHG655370 ERC655370 FAY655370 FKU655370 FUQ655370 GEM655370 GOI655370 GYE655370 HIA655370 HRW655370 IBS655370 ILO655370 IVK655370 JFG655370 JPC655370 JYY655370 KIU655370 KSQ655370 LCM655370 LMI655370 LWE655370 MGA655370 MPW655370 MZS655370 NJO655370 NTK655370 ODG655370 ONC655370 OWY655370 PGU655370 PQQ655370 QAM655370 QKI655370 QUE655370 REA655370 RNW655370 RXS655370 SHO655370 SRK655370 TBG655370 TLC655370 TUY655370 UEU655370 UOQ655370 UYM655370 VII655370 VSE655370 WCA655370 WLW655370 WVS655370 K720906 JG720906 TC720906 ACY720906 AMU720906 AWQ720906 BGM720906 BQI720906 CAE720906 CKA720906 CTW720906 DDS720906 DNO720906 DXK720906 EHG720906 ERC720906 FAY720906 FKU720906 FUQ720906 GEM720906 GOI720906 GYE720906 HIA720906 HRW720906 IBS720906 ILO720906 IVK720906 JFG720906 JPC720906 JYY720906 KIU720906 KSQ720906 LCM720906 LMI720906 LWE720906 MGA720906 MPW720906 MZS720906 NJO720906 NTK720906 ODG720906 ONC720906 OWY720906 PGU720906 PQQ720906 QAM720906 QKI720906 QUE720906 REA720906 RNW720906 RXS720906 SHO720906 SRK720906 TBG720906 TLC720906 TUY720906 UEU720906 UOQ720906 UYM720906 VII720906 VSE720906 WCA720906 WLW720906 WVS720906 K786442 JG786442 TC786442 ACY786442 AMU786442 AWQ786442 BGM786442 BQI786442 CAE786442 CKA786442 CTW786442 DDS786442 DNO786442 DXK786442 EHG786442 ERC786442 FAY786442 FKU786442 FUQ786442 GEM786442 GOI786442 GYE786442 HIA786442 HRW786442 IBS786442 ILO786442 IVK786442 JFG786442 JPC786442 JYY786442 KIU786442 KSQ786442 LCM786442 LMI786442 LWE786442 MGA786442 MPW786442 MZS786442 NJO786442 NTK786442 ODG786442 ONC786442 OWY786442 PGU786442 PQQ786442 QAM786442 QKI786442 QUE786442 REA786442 RNW786442 RXS786442 SHO786442 SRK786442 TBG786442 TLC786442 TUY786442 UEU786442 UOQ786442 UYM786442 VII786442 VSE786442 WCA786442 WLW786442 WVS786442 K851978 JG851978 TC851978 ACY851978 AMU851978 AWQ851978 BGM851978 BQI851978 CAE851978 CKA851978 CTW851978 DDS851978 DNO851978 DXK851978 EHG851978 ERC851978 FAY851978 FKU851978 FUQ851978 GEM851978 GOI851978 GYE851978 HIA851978 HRW851978 IBS851978 ILO851978 IVK851978 JFG851978 JPC851978 JYY851978 KIU851978 KSQ851978 LCM851978 LMI851978 LWE851978 MGA851978 MPW851978 MZS851978 NJO851978 NTK851978 ODG851978 ONC851978 OWY851978 PGU851978 PQQ851978 QAM851978 QKI851978 QUE851978 REA851978 RNW851978 RXS851978 SHO851978 SRK851978 TBG851978 TLC851978 TUY851978 UEU851978 UOQ851978 UYM851978 VII851978 VSE851978 WCA851978 WLW851978 WVS851978 K917514 JG917514 TC917514 ACY917514 AMU917514 AWQ917514 BGM917514 BQI917514 CAE917514 CKA917514 CTW917514 DDS917514 DNO917514 DXK917514 EHG917514 ERC917514 FAY917514 FKU917514 FUQ917514 GEM917514 GOI917514 GYE917514 HIA917514 HRW917514 IBS917514 ILO917514 IVK917514 JFG917514 JPC917514 JYY917514 KIU917514 KSQ917514 LCM917514 LMI917514 LWE917514 MGA917514 MPW917514 MZS917514 NJO917514 NTK917514 ODG917514 ONC917514 OWY917514 PGU917514 PQQ917514 QAM917514 QKI917514 QUE917514 REA917514 RNW917514 RXS917514 SHO917514 SRK917514 TBG917514 TLC917514 TUY917514 UEU917514 UOQ917514 UYM917514 VII917514 VSE917514 WCA917514 WLW917514 WVS917514 K983050 JG983050 TC983050 ACY983050 AMU983050 AWQ983050 BGM983050 BQI983050 CAE983050 CKA983050 CTW983050 DDS983050 DNO983050 DXK983050 EHG983050 ERC983050 FAY983050 FKU983050 FUQ983050 GEM983050 GOI983050 GYE983050 HIA983050 HRW983050 IBS983050 ILO983050 IVK983050 JFG983050 JPC983050 JYY983050 KIU983050 KSQ983050 LCM983050 LMI983050 LWE983050 MGA983050 MPW983050 MZS983050 NJO983050 NTK983050 ODG983050 ONC983050 OWY983050 PGU983050 PQQ983050 QAM983050 QKI983050 QUE983050 REA983050 RNW983050 RXS983050 SHO983050 SRK983050 TBG983050 TLC983050 TUY983050 UEU983050 UOQ983050 UYM983050 VII983050 VSE983050 WCA983050 WLW983050 WVS983050">
      <formula1>$K$9:$K$9</formula1>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J55"/>
  <sheetViews>
    <sheetView view="pageBreakPreview" zoomScale="60" zoomScaleNormal="100" workbookViewId="0">
      <selection activeCell="B2" sqref="B2:E2"/>
    </sheetView>
  </sheetViews>
  <sheetFormatPr defaultRowHeight="14.5"/>
  <cols>
    <col min="1" max="1" width="20.36328125" customWidth="1"/>
    <col min="2" max="2" width="29.90625" style="21" customWidth="1"/>
    <col min="3" max="3" width="25.81640625" style="22" customWidth="1"/>
    <col min="4" max="4" width="42.54296875" customWidth="1"/>
    <col min="5" max="5" width="59.26953125" style="23" customWidth="1"/>
    <col min="6" max="6" width="13.6328125" style="39" customWidth="1"/>
    <col min="7" max="8" width="17.08984375" style="40" customWidth="1"/>
    <col min="9" max="9" width="31.1796875" style="41" customWidth="1"/>
    <col min="10" max="10" width="66.54296875" bestFit="1" customWidth="1"/>
  </cols>
  <sheetData>
    <row r="1" spans="1:10" s="27" customFormat="1" ht="12.5">
      <c r="A1" s="24" t="s">
        <v>46</v>
      </c>
      <c r="B1" s="200" t="s">
        <v>252</v>
      </c>
      <c r="C1" s="201"/>
      <c r="D1" s="201"/>
      <c r="E1" s="202"/>
      <c r="F1" s="25"/>
      <c r="G1" s="26"/>
      <c r="H1" s="26"/>
      <c r="I1" s="42"/>
    </row>
    <row r="2" spans="1:10" s="27" customFormat="1" ht="12.5">
      <c r="A2" s="28" t="s">
        <v>12</v>
      </c>
      <c r="B2" s="203" t="s">
        <v>35</v>
      </c>
      <c r="C2" s="204"/>
      <c r="D2" s="204"/>
      <c r="E2" s="205"/>
      <c r="F2" s="29"/>
      <c r="G2" s="30"/>
      <c r="H2" s="30"/>
      <c r="I2" s="42"/>
    </row>
    <row r="3" spans="1:10" s="27" customFormat="1" ht="12.5">
      <c r="A3" s="24" t="s">
        <v>13</v>
      </c>
      <c r="B3" s="206" t="s">
        <v>52</v>
      </c>
      <c r="C3" s="207"/>
      <c r="D3" s="207"/>
      <c r="E3" s="208"/>
      <c r="F3" s="29"/>
      <c r="G3" s="30"/>
      <c r="H3" s="30"/>
      <c r="I3" s="42"/>
      <c r="J3" s="31"/>
    </row>
    <row r="4" spans="1:10" s="27" customFormat="1" ht="12.5">
      <c r="A4" s="95" t="s">
        <v>14</v>
      </c>
      <c r="B4" s="96" t="s">
        <v>15</v>
      </c>
      <c r="C4" s="96" t="s">
        <v>43</v>
      </c>
      <c r="D4" s="97" t="s">
        <v>17</v>
      </c>
      <c r="E4" s="98" t="s">
        <v>18</v>
      </c>
      <c r="F4" s="32"/>
      <c r="G4" s="32"/>
      <c r="H4" s="44"/>
    </row>
    <row r="5" spans="1:10" s="27" customFormat="1" ht="12.5">
      <c r="A5" s="99">
        <f>COUNTIF(F:F,"Pass")</f>
        <v>23</v>
      </c>
      <c r="B5" s="100">
        <f>COUNTIF(F:F,"Fail")</f>
        <v>5</v>
      </c>
      <c r="C5" s="100">
        <f>COUNTIF(F:F,"Untested")</f>
        <v>2</v>
      </c>
      <c r="D5" s="101">
        <f>COUNTIF(F:F,"N/A")</f>
        <v>8</v>
      </c>
      <c r="E5" s="102">
        <f>COUNTA(A9:A423)</f>
        <v>38</v>
      </c>
      <c r="F5" s="32"/>
      <c r="G5" s="32"/>
      <c r="H5" s="44"/>
    </row>
    <row r="6" spans="1:10" s="27" customFormat="1" ht="12.5">
      <c r="A6" s="155">
        <f>A$5/$E$5</f>
        <v>0.60526315789473684</v>
      </c>
      <c r="B6" s="155">
        <f t="shared" ref="B6:D6" si="0">B$5/$E$5</f>
        <v>0.13157894736842105</v>
      </c>
      <c r="C6" s="155">
        <f t="shared" si="0"/>
        <v>5.2631578947368418E-2</v>
      </c>
      <c r="D6" s="155">
        <f t="shared" si="0"/>
        <v>0.21052631578947367</v>
      </c>
      <c r="E6" s="103"/>
      <c r="F6" s="32"/>
      <c r="G6" s="32"/>
      <c r="H6" s="44"/>
    </row>
    <row r="7" spans="1:10" s="27" customFormat="1" ht="13" thickBot="1">
      <c r="A7" s="94"/>
      <c r="B7" s="33"/>
      <c r="C7" s="34"/>
      <c r="D7" s="35"/>
      <c r="E7" s="66"/>
      <c r="F7" s="36"/>
      <c r="G7" s="36"/>
      <c r="H7" s="45"/>
    </row>
    <row r="8" spans="1:10" s="27" customFormat="1" ht="12.5">
      <c r="A8" s="104" t="s">
        <v>19</v>
      </c>
      <c r="B8" s="104" t="s">
        <v>20</v>
      </c>
      <c r="C8" s="104" t="s">
        <v>21</v>
      </c>
      <c r="D8" s="104" t="s">
        <v>22</v>
      </c>
      <c r="E8" s="104" t="s">
        <v>23</v>
      </c>
      <c r="F8" s="105" t="s">
        <v>26</v>
      </c>
      <c r="G8" s="105" t="s">
        <v>24</v>
      </c>
      <c r="H8" s="105" t="s">
        <v>13</v>
      </c>
      <c r="I8" s="106" t="s">
        <v>25</v>
      </c>
      <c r="J8" s="37"/>
    </row>
    <row r="9" spans="1:10" s="27" customFormat="1" ht="12.5">
      <c r="A9" s="107"/>
      <c r="B9" s="107" t="s">
        <v>72</v>
      </c>
      <c r="C9" s="108"/>
      <c r="D9" s="107"/>
      <c r="E9" s="108"/>
      <c r="F9" s="109"/>
      <c r="G9" s="109"/>
      <c r="H9" s="109"/>
      <c r="I9" s="110"/>
      <c r="J9" s="38"/>
    </row>
    <row r="10" spans="1:10" s="154" customFormat="1" ht="112.5">
      <c r="A10" s="43" t="str">
        <f>IF(AND(E10=""),"","["&amp;TEXT($B$1,"##")&amp;"-"&amp;TEXT(ROW()-9- COUNTBLANK($E$8:E9) +1,"##")&amp;"]")</f>
        <v>[Web Application Testing (Redmi)-1]</v>
      </c>
      <c r="B10" s="150" t="s">
        <v>73</v>
      </c>
      <c r="C10" s="151" t="s">
        <v>74</v>
      </c>
      <c r="D10" s="152" t="s">
        <v>75</v>
      </c>
      <c r="E10" s="150" t="s">
        <v>76</v>
      </c>
      <c r="F10" s="43" t="s">
        <v>14</v>
      </c>
      <c r="G10" s="43">
        <v>44883</v>
      </c>
      <c r="H10" s="43" t="str">
        <f t="shared" ref="H10:H16" si="1">$B$3</f>
        <v>Ngân Phạm</v>
      </c>
      <c r="I10" s="153"/>
    </row>
    <row r="11" spans="1:10" s="154" customFormat="1" ht="50">
      <c r="A11" s="43" t="str">
        <f>IF(AND(E11=""),"","["&amp;TEXT($B$1,"##")&amp;"-"&amp;TEXT(ROW()-9- COUNTBLANK($E$8:E10) +1,"##")&amp;"]")</f>
        <v>[Web Application Testing (Redmi)-2]</v>
      </c>
      <c r="B11" s="150" t="s">
        <v>77</v>
      </c>
      <c r="C11" s="151" t="s">
        <v>78</v>
      </c>
      <c r="D11" s="152" t="s">
        <v>79</v>
      </c>
      <c r="E11" s="150" t="s">
        <v>80</v>
      </c>
      <c r="F11" s="43" t="s">
        <v>14</v>
      </c>
      <c r="G11" s="43">
        <v>44883</v>
      </c>
      <c r="H11" s="43" t="str">
        <f t="shared" si="1"/>
        <v>Ngân Phạm</v>
      </c>
      <c r="I11" s="153"/>
    </row>
    <row r="12" spans="1:10" s="154" customFormat="1" ht="50">
      <c r="A12" s="43" t="str">
        <f>IF(AND(E12=""),"","["&amp;TEXT($B$1,"##")&amp;"-"&amp;TEXT(ROW()-9- COUNTBLANK($E$8:E11) +1,"##")&amp;"]")</f>
        <v>[Web Application Testing (Redmi)-3]</v>
      </c>
      <c r="B12" s="150" t="s">
        <v>81</v>
      </c>
      <c r="C12" s="151" t="s">
        <v>82</v>
      </c>
      <c r="D12" s="152" t="s">
        <v>79</v>
      </c>
      <c r="E12" s="150" t="s">
        <v>80</v>
      </c>
      <c r="F12" s="43" t="s">
        <v>14</v>
      </c>
      <c r="G12" s="43">
        <v>44883</v>
      </c>
      <c r="H12" s="43" t="str">
        <f t="shared" si="1"/>
        <v>Ngân Phạm</v>
      </c>
      <c r="I12" s="153"/>
    </row>
    <row r="13" spans="1:10" s="154" customFormat="1" ht="50">
      <c r="A13" s="43" t="str">
        <f>IF(AND(E13=""),"","["&amp;TEXT($B$1,"##")&amp;"-"&amp;TEXT(ROW()-9- COUNTBLANK($E$8:E12) +1,"##")&amp;"]")</f>
        <v>[Web Application Testing (Redmi)-4]</v>
      </c>
      <c r="B13" s="150" t="s">
        <v>83</v>
      </c>
      <c r="C13" s="151" t="s">
        <v>84</v>
      </c>
      <c r="D13" s="152" t="s">
        <v>79</v>
      </c>
      <c r="E13" s="150" t="s">
        <v>85</v>
      </c>
      <c r="F13" s="43" t="s">
        <v>14</v>
      </c>
      <c r="G13" s="43">
        <v>44883</v>
      </c>
      <c r="H13" s="43" t="str">
        <f t="shared" si="1"/>
        <v>Ngân Phạm</v>
      </c>
      <c r="I13" s="153"/>
    </row>
    <row r="14" spans="1:10" s="154" customFormat="1" ht="62.5">
      <c r="A14" s="43" t="str">
        <f>IF(AND(E14=""),"","["&amp;TEXT($B$1,"##")&amp;"-"&amp;TEXT(ROW()-9- COUNTBLANK($E$8:E13) +1,"##")&amp;"]")</f>
        <v>[Web Application Testing (Redmi)-5]</v>
      </c>
      <c r="B14" s="150" t="s">
        <v>86</v>
      </c>
      <c r="C14" s="151" t="s">
        <v>88</v>
      </c>
      <c r="D14" s="152" t="s">
        <v>79</v>
      </c>
      <c r="E14" s="150" t="s">
        <v>87</v>
      </c>
      <c r="F14" s="43" t="s">
        <v>14</v>
      </c>
      <c r="G14" s="43">
        <v>44883</v>
      </c>
      <c r="H14" s="43" t="str">
        <f t="shared" si="1"/>
        <v>Ngân Phạm</v>
      </c>
      <c r="I14" s="153"/>
    </row>
    <row r="15" spans="1:10" s="154" customFormat="1" ht="62.5">
      <c r="A15" s="43" t="str">
        <f>IF(AND(E15=""),"","["&amp;TEXT($B$1,"##")&amp;"-"&amp;TEXT(ROW()-9- COUNTBLANK($E$8:E14) +1,"##")&amp;"]")</f>
        <v>[Web Application Testing (Redmi)-6]</v>
      </c>
      <c r="B15" s="150" t="s">
        <v>89</v>
      </c>
      <c r="C15" s="151" t="s">
        <v>195</v>
      </c>
      <c r="D15" s="152" t="s">
        <v>79</v>
      </c>
      <c r="E15" s="150" t="s">
        <v>91</v>
      </c>
      <c r="F15" s="43" t="s">
        <v>15</v>
      </c>
      <c r="G15" s="43">
        <v>44883</v>
      </c>
      <c r="H15" s="43" t="str">
        <f t="shared" si="1"/>
        <v>Ngân Phạm</v>
      </c>
      <c r="I15" s="153" t="s">
        <v>238</v>
      </c>
    </row>
    <row r="16" spans="1:10" s="154" customFormat="1" ht="50">
      <c r="A16" s="43" t="str">
        <f>IF(AND(E16=""),"","["&amp;TEXT($B$1,"##")&amp;"-"&amp;TEXT(ROW()-9- COUNTBLANK($E$8:E15) +1,"##")&amp;"]")</f>
        <v>[Web Application Testing (Redmi)-7]</v>
      </c>
      <c r="B16" s="150" t="s">
        <v>92</v>
      </c>
      <c r="C16" s="151" t="s">
        <v>90</v>
      </c>
      <c r="D16" s="152" t="s">
        <v>93</v>
      </c>
      <c r="E16" s="150" t="s">
        <v>197</v>
      </c>
      <c r="F16" s="43" t="s">
        <v>14</v>
      </c>
      <c r="G16" s="43">
        <v>44883</v>
      </c>
      <c r="H16" s="43" t="str">
        <f t="shared" si="1"/>
        <v>Ngân Phạm</v>
      </c>
      <c r="I16" s="153"/>
    </row>
    <row r="17" spans="1:10" s="27" customFormat="1" ht="12.5">
      <c r="A17" s="107"/>
      <c r="B17" s="107" t="s">
        <v>94</v>
      </c>
      <c r="C17" s="108"/>
      <c r="D17" s="107"/>
      <c r="E17" s="108"/>
      <c r="F17" s="109"/>
      <c r="G17" s="109"/>
      <c r="H17" s="109"/>
      <c r="I17" s="110"/>
      <c r="J17" s="38"/>
    </row>
    <row r="18" spans="1:10" s="68" customFormat="1" ht="125">
      <c r="A18" s="43" t="str">
        <f>IF(AND(E18=""),"","["&amp;TEXT($B$1,"##")&amp;"-"&amp;TEXT(ROW()-9- COUNTBLANK($E$8:E17) +1,"##")&amp;"]")</f>
        <v>[Web Application Testing (Redmi)-8]</v>
      </c>
      <c r="B18" s="150" t="s">
        <v>95</v>
      </c>
      <c r="C18" s="151" t="s">
        <v>74</v>
      </c>
      <c r="D18" s="152" t="s">
        <v>96</v>
      </c>
      <c r="E18" s="150" t="s">
        <v>97</v>
      </c>
      <c r="F18" s="69" t="s">
        <v>14</v>
      </c>
      <c r="G18" s="69">
        <v>44883</v>
      </c>
      <c r="H18" s="43" t="str">
        <f t="shared" ref="H18:H55" si="2">$B$3</f>
        <v>Ngân Phạm</v>
      </c>
      <c r="I18" s="70"/>
    </row>
    <row r="19" spans="1:10" s="68" customFormat="1" ht="62.5">
      <c r="A19" s="43" t="str">
        <f>IF(AND(E19=""),"","["&amp;TEXT($B$1,"##")&amp;"-"&amp;TEXT(ROW()-9- COUNTBLANK($E$8:E18) +1,"##")&amp;"]")</f>
        <v>[Web Application Testing (Redmi)-9]</v>
      </c>
      <c r="B19" s="67" t="s">
        <v>98</v>
      </c>
      <c r="C19" s="151" t="s">
        <v>198</v>
      </c>
      <c r="D19" s="152" t="s">
        <v>99</v>
      </c>
      <c r="E19" s="150" t="s">
        <v>100</v>
      </c>
      <c r="F19" s="69" t="s">
        <v>14</v>
      </c>
      <c r="G19" s="69">
        <v>44883</v>
      </c>
      <c r="H19" s="43" t="str">
        <f t="shared" si="2"/>
        <v>Ngân Phạm</v>
      </c>
      <c r="I19" s="70"/>
    </row>
    <row r="20" spans="1:10" s="68" customFormat="1" ht="50">
      <c r="A20" s="43" t="str">
        <f>IF(AND(E20=""),"","["&amp;TEXT($B$1,"##")&amp;"-"&amp;TEXT(ROW()-9- COUNTBLANK($E$8:E19) +1,"##")&amp;"]")</f>
        <v>[Web Application Testing (Redmi)-10]</v>
      </c>
      <c r="B20" s="67" t="s">
        <v>101</v>
      </c>
      <c r="C20" s="151" t="s">
        <v>102</v>
      </c>
      <c r="D20" s="152" t="s">
        <v>99</v>
      </c>
      <c r="E20" s="150" t="s">
        <v>103</v>
      </c>
      <c r="F20" s="69" t="s">
        <v>14</v>
      </c>
      <c r="G20" s="69">
        <v>44883</v>
      </c>
      <c r="H20" s="43" t="str">
        <f t="shared" si="2"/>
        <v>Ngân Phạm</v>
      </c>
      <c r="I20" s="70"/>
    </row>
    <row r="21" spans="1:10" s="68" customFormat="1" ht="39" customHeight="1">
      <c r="A21" s="43" t="str">
        <f>IF(AND(E21=""),"","["&amp;TEXT($B$1,"##")&amp;"-"&amp;TEXT(ROW()-9- COUNTBLANK($E$8:E20) +1,"##")&amp;"]")</f>
        <v>[Web Application Testing (Redmi)-11]</v>
      </c>
      <c r="B21" s="67" t="s">
        <v>104</v>
      </c>
      <c r="C21" s="151" t="s">
        <v>105</v>
      </c>
      <c r="D21" s="152" t="s">
        <v>99</v>
      </c>
      <c r="E21" s="150" t="s">
        <v>103</v>
      </c>
      <c r="F21" s="69" t="s">
        <v>14</v>
      </c>
      <c r="G21" s="69">
        <v>44883</v>
      </c>
      <c r="H21" s="43" t="str">
        <f t="shared" si="2"/>
        <v>Ngân Phạm</v>
      </c>
      <c r="I21" s="70"/>
    </row>
    <row r="22" spans="1:10" s="68" customFormat="1" ht="50">
      <c r="A22" s="43" t="str">
        <f>IF(AND(E22=""),"","["&amp;TEXT($B$1,"##")&amp;"-"&amp;TEXT(ROW()-9- COUNTBLANK($E$8:E21) +1,"##")&amp;"]")</f>
        <v>[Web Application Testing (Redmi)-12]</v>
      </c>
      <c r="B22" s="67" t="s">
        <v>106</v>
      </c>
      <c r="C22" s="151" t="s">
        <v>107</v>
      </c>
      <c r="D22" s="152" t="s">
        <v>99</v>
      </c>
      <c r="E22" s="150" t="s">
        <v>108</v>
      </c>
      <c r="F22" s="69" t="s">
        <v>14</v>
      </c>
      <c r="G22" s="69">
        <v>44883</v>
      </c>
      <c r="H22" s="43" t="str">
        <f t="shared" si="2"/>
        <v>Ngân Phạm</v>
      </c>
      <c r="I22" s="70"/>
    </row>
    <row r="23" spans="1:10" s="68" customFormat="1" ht="50">
      <c r="A23" s="43" t="str">
        <f>IF(AND(E23=""),"","["&amp;TEXT($B$1,"##")&amp;"-"&amp;TEXT(ROW()-9- COUNTBLANK($E$8:E22) +1,"##")&amp;"]")</f>
        <v>[Web Application Testing (Redmi)-13]</v>
      </c>
      <c r="B23" s="67" t="s">
        <v>109</v>
      </c>
      <c r="C23" s="151" t="s">
        <v>110</v>
      </c>
      <c r="D23" s="152" t="s">
        <v>99</v>
      </c>
      <c r="E23" s="150" t="s">
        <v>111</v>
      </c>
      <c r="F23" s="69" t="s">
        <v>14</v>
      </c>
      <c r="G23" s="69">
        <v>44883</v>
      </c>
      <c r="H23" s="43" t="str">
        <f t="shared" si="2"/>
        <v>Ngân Phạm</v>
      </c>
      <c r="I23" s="70"/>
    </row>
    <row r="24" spans="1:10" s="68" customFormat="1" ht="62.5">
      <c r="A24" s="43" t="str">
        <f>IF(AND(E24=""),"","["&amp;TEXT($B$1,"##")&amp;"-"&amp;TEXT(ROW()-9- COUNTBLANK($E$8:E23) +1,"##")&amp;"]")</f>
        <v>[Web Application Testing (Redmi)-14]</v>
      </c>
      <c r="B24" s="150" t="s">
        <v>112</v>
      </c>
      <c r="C24" s="151" t="s">
        <v>113</v>
      </c>
      <c r="D24" s="152" t="s">
        <v>99</v>
      </c>
      <c r="E24" s="150" t="s">
        <v>114</v>
      </c>
      <c r="F24" s="69" t="s">
        <v>14</v>
      </c>
      <c r="G24" s="69">
        <v>44883</v>
      </c>
      <c r="H24" s="43" t="str">
        <f t="shared" si="2"/>
        <v>Ngân Phạm</v>
      </c>
      <c r="I24" s="70"/>
    </row>
    <row r="25" spans="1:10" s="27" customFormat="1" ht="12.5">
      <c r="A25" s="107"/>
      <c r="B25" s="107" t="s">
        <v>118</v>
      </c>
      <c r="C25" s="108"/>
      <c r="D25" s="107"/>
      <c r="E25" s="108"/>
      <c r="F25" s="109"/>
      <c r="G25" s="109"/>
      <c r="H25" s="109"/>
      <c r="I25" s="110"/>
      <c r="J25" s="38"/>
    </row>
    <row r="26" spans="1:10" s="68" customFormat="1" ht="87.5">
      <c r="A26" s="43" t="str">
        <f>IF(AND(E26=""),"","["&amp;TEXT($B$1,"##")&amp;"-"&amp;TEXT(ROW()-9- COUNTBLANK($E$8:E25) +1,"##")&amp;"]")</f>
        <v>[Web Application Testing (Redmi)-15]</v>
      </c>
      <c r="B26" s="67" t="s">
        <v>115</v>
      </c>
      <c r="C26" s="151" t="s">
        <v>113</v>
      </c>
      <c r="D26" s="152" t="s">
        <v>116</v>
      </c>
      <c r="E26" s="150" t="s">
        <v>117</v>
      </c>
      <c r="F26" s="69" t="s">
        <v>14</v>
      </c>
      <c r="G26" s="69">
        <v>44883</v>
      </c>
      <c r="H26" s="43" t="str">
        <f t="shared" si="2"/>
        <v>Ngân Phạm</v>
      </c>
      <c r="I26" s="70"/>
    </row>
    <row r="27" spans="1:10" s="27" customFormat="1" ht="12.5">
      <c r="A27" s="107"/>
      <c r="B27" s="107" t="s">
        <v>119</v>
      </c>
      <c r="C27" s="108"/>
      <c r="D27" s="107"/>
      <c r="E27" s="108"/>
      <c r="F27" s="109"/>
      <c r="G27" s="109"/>
      <c r="H27" s="109"/>
      <c r="I27" s="110"/>
      <c r="J27" s="38"/>
    </row>
    <row r="28" spans="1:10" s="68" customFormat="1" ht="175">
      <c r="A28" s="43" t="str">
        <f>IF(AND(E28=""),"","["&amp;TEXT($B$1,"##")&amp;"-"&amp;TEXT(ROW()-9- COUNTBLANK($E$8:E27) +1,"##")&amp;"]")</f>
        <v>[Web Application Testing (Redmi)-16]</v>
      </c>
      <c r="B28" s="150" t="s">
        <v>135</v>
      </c>
      <c r="C28" s="151" t="s">
        <v>122</v>
      </c>
      <c r="D28" s="150" t="s">
        <v>136</v>
      </c>
      <c r="E28" s="150" t="s">
        <v>137</v>
      </c>
      <c r="F28" s="69" t="s">
        <v>14</v>
      </c>
      <c r="G28" s="69">
        <v>44883</v>
      </c>
      <c r="H28" s="43" t="str">
        <f t="shared" si="2"/>
        <v>Ngân Phạm</v>
      </c>
      <c r="I28" s="70"/>
    </row>
    <row r="29" spans="1:10" s="68" customFormat="1" ht="75" customHeight="1">
      <c r="A29" s="43" t="str">
        <f>IF(AND(E29=""),"","["&amp;TEXT($B$1,"##")&amp;"-"&amp;TEXT(ROW()-9- COUNTBLANK($E$8:E28) +1,"##")&amp;"]")</f>
        <v>[Web Application Testing (Redmi)-17]</v>
      </c>
      <c r="B29" s="67" t="s">
        <v>120</v>
      </c>
      <c r="C29" s="151" t="s">
        <v>199</v>
      </c>
      <c r="D29" s="150" t="s">
        <v>125</v>
      </c>
      <c r="E29" s="150" t="s">
        <v>126</v>
      </c>
      <c r="F29" s="69" t="s">
        <v>16</v>
      </c>
      <c r="G29" s="69">
        <v>44883</v>
      </c>
      <c r="H29" s="43" t="str">
        <f t="shared" si="2"/>
        <v>Ngân Phạm</v>
      </c>
      <c r="I29" s="174" t="s">
        <v>201</v>
      </c>
    </row>
    <row r="30" spans="1:10" s="68" customFormat="1" ht="64" customHeight="1">
      <c r="A30" s="43" t="str">
        <f>IF(AND(E30=""),"","["&amp;TEXT($B$1,"##")&amp;"-"&amp;TEXT(ROW()-9- COUNTBLANK($E$8:E28) +1,"##")&amp;"]")</f>
        <v>[Web Application Testing (Redmi)-18]</v>
      </c>
      <c r="B30" s="67" t="s">
        <v>121</v>
      </c>
      <c r="C30" s="151" t="s">
        <v>123</v>
      </c>
      <c r="D30" s="150" t="s">
        <v>131</v>
      </c>
      <c r="E30" s="150" t="s">
        <v>132</v>
      </c>
      <c r="F30" s="69" t="s">
        <v>16</v>
      </c>
      <c r="G30" s="69">
        <v>44883</v>
      </c>
      <c r="H30" s="43" t="str">
        <f t="shared" si="2"/>
        <v>Ngân Phạm</v>
      </c>
      <c r="I30" s="174" t="s">
        <v>200</v>
      </c>
    </row>
    <row r="31" spans="1:10" s="68" customFormat="1" ht="65" customHeight="1">
      <c r="A31" s="43" t="str">
        <f>IF(AND(E31=""),"","["&amp;TEXT($B$1,"##")&amp;"-"&amp;TEXT(ROW()-9- COUNTBLANK($E$8:E30) +1,"##")&amp;"]")</f>
        <v>[Web Application Testing (Redmi)-19]</v>
      </c>
      <c r="B31" s="67" t="s">
        <v>128</v>
      </c>
      <c r="C31" s="151" t="s">
        <v>124</v>
      </c>
      <c r="D31" s="150" t="s">
        <v>125</v>
      </c>
      <c r="E31" s="150" t="s">
        <v>127</v>
      </c>
      <c r="F31" s="69" t="s">
        <v>15</v>
      </c>
      <c r="G31" s="69">
        <v>44883</v>
      </c>
      <c r="H31" s="43" t="str">
        <f t="shared" si="2"/>
        <v>Ngân Phạm</v>
      </c>
      <c r="I31" s="153" t="s">
        <v>239</v>
      </c>
    </row>
    <row r="32" spans="1:10" s="68" customFormat="1" ht="64" customHeight="1">
      <c r="A32" s="43" t="str">
        <f>IF(AND(E32=""),"","["&amp;TEXT($B$1,"##")&amp;"-"&amp;TEXT(ROW()-9- COUNTBLANK($E$8:E31) +1,"##")&amp;"]")</f>
        <v>[Web Application Testing (Redmi)-20]</v>
      </c>
      <c r="B32" s="67" t="s">
        <v>129</v>
      </c>
      <c r="C32" s="151" t="s">
        <v>130</v>
      </c>
      <c r="D32" s="150" t="s">
        <v>131</v>
      </c>
      <c r="E32" s="150" t="s">
        <v>133</v>
      </c>
      <c r="F32" s="69" t="s">
        <v>14</v>
      </c>
      <c r="G32" s="69">
        <v>44883</v>
      </c>
      <c r="H32" s="43" t="str">
        <f t="shared" si="2"/>
        <v>Ngân Phạm</v>
      </c>
      <c r="I32" s="70"/>
    </row>
    <row r="33" spans="1:10" s="27" customFormat="1" ht="12.5">
      <c r="A33" s="107"/>
      <c r="B33" s="107" t="s">
        <v>134</v>
      </c>
      <c r="C33" s="108"/>
      <c r="D33" s="107"/>
      <c r="E33" s="108"/>
      <c r="F33" s="109"/>
      <c r="G33" s="109"/>
      <c r="H33" s="109"/>
      <c r="I33" s="110"/>
      <c r="J33" s="38"/>
    </row>
    <row r="34" spans="1:10" s="68" customFormat="1" ht="175">
      <c r="A34" s="43" t="str">
        <f>IF(AND(E34=""),"","["&amp;TEXT($B$1,"##")&amp;"-"&amp;TEXT(ROW()-9- COUNTBLANK($E$8:E33) +1,"##")&amp;"]")</f>
        <v>[Web Application Testing (Redmi)-21]</v>
      </c>
      <c r="B34" s="150" t="s">
        <v>138</v>
      </c>
      <c r="C34" s="151" t="s">
        <v>206</v>
      </c>
      <c r="D34" s="150" t="s">
        <v>140</v>
      </c>
      <c r="E34" s="150" t="s">
        <v>141</v>
      </c>
      <c r="F34" s="69" t="s">
        <v>14</v>
      </c>
      <c r="G34" s="69">
        <v>44883</v>
      </c>
      <c r="H34" s="43" t="str">
        <f t="shared" si="2"/>
        <v>Ngân Phạm</v>
      </c>
      <c r="I34" s="70"/>
    </row>
    <row r="35" spans="1:10" s="68" customFormat="1" ht="100">
      <c r="A35" s="43" t="str">
        <f>IF(AND(E35=""),"","["&amp;TEXT($B$1,"##")&amp;"-"&amp;TEXT(ROW()-9- COUNTBLANK($E$8:E34) +1,"##")&amp;"]")</f>
        <v>[Web Application Testing (Redmi)-22]</v>
      </c>
      <c r="B35" s="156" t="s">
        <v>142</v>
      </c>
      <c r="C35" s="151" t="s">
        <v>207</v>
      </c>
      <c r="D35" s="150" t="s">
        <v>208</v>
      </c>
      <c r="E35" s="150" t="s">
        <v>209</v>
      </c>
      <c r="F35" s="69" t="s">
        <v>14</v>
      </c>
      <c r="G35" s="69">
        <v>44883</v>
      </c>
      <c r="H35" s="43" t="str">
        <f t="shared" si="2"/>
        <v>Ngân Phạm</v>
      </c>
      <c r="I35" s="70"/>
    </row>
    <row r="36" spans="1:10" s="68" customFormat="1" ht="112.5">
      <c r="A36" s="43" t="str">
        <f>IF(AND(E36=""),"","["&amp;TEXT($B$1,"##")&amp;"-"&amp;TEXT(ROW()-9- COUNTBLANK($E$8:E35) +1,"##")&amp;"]")</f>
        <v>[Web Application Testing (Redmi)-23]</v>
      </c>
      <c r="B36" s="156" t="s">
        <v>143</v>
      </c>
      <c r="C36" s="151" t="s">
        <v>210</v>
      </c>
      <c r="D36" s="150" t="s">
        <v>144</v>
      </c>
      <c r="E36" s="150" t="s">
        <v>211</v>
      </c>
      <c r="F36" s="69" t="s">
        <v>14</v>
      </c>
      <c r="G36" s="69">
        <v>44883</v>
      </c>
      <c r="H36" s="43" t="str">
        <f t="shared" si="2"/>
        <v>Ngân Phạm</v>
      </c>
      <c r="I36" s="70"/>
    </row>
    <row r="37" spans="1:10" s="68" customFormat="1" ht="100">
      <c r="A37" s="43" t="str">
        <f>IF(AND(E37=""),"","["&amp;TEXT($B$1,"##")&amp;"-"&amp;TEXT(ROW()-9- COUNTBLANK($E$8:E36) +1,"##")&amp;"]")</f>
        <v>[Web Application Testing (Redmi)-24]</v>
      </c>
      <c r="B37" s="156" t="s">
        <v>145</v>
      </c>
      <c r="C37" s="151" t="s">
        <v>212</v>
      </c>
      <c r="D37" s="150" t="s">
        <v>213</v>
      </c>
      <c r="E37" s="150" t="s">
        <v>214</v>
      </c>
      <c r="F37" s="69" t="s">
        <v>14</v>
      </c>
      <c r="G37" s="69">
        <v>44883</v>
      </c>
      <c r="H37" s="43" t="str">
        <f t="shared" si="2"/>
        <v>Ngân Phạm</v>
      </c>
      <c r="I37" s="70"/>
    </row>
    <row r="38" spans="1:10" s="68" customFormat="1" ht="100">
      <c r="A38" s="43" t="str">
        <f>IF(AND(E38=""),"","["&amp;TEXT($B$1,"##")&amp;"-"&amp;TEXT(ROW()-9- COUNTBLANK($E$8:E37) +1,"##")&amp;"]")</f>
        <v>[Web Application Testing (Redmi)-25]</v>
      </c>
      <c r="B38" s="156" t="s">
        <v>147</v>
      </c>
      <c r="C38" s="151" t="s">
        <v>215</v>
      </c>
      <c r="D38" s="150" t="s">
        <v>213</v>
      </c>
      <c r="E38" s="150" t="s">
        <v>216</v>
      </c>
      <c r="F38" s="69" t="s">
        <v>15</v>
      </c>
      <c r="G38" s="69">
        <v>44883</v>
      </c>
      <c r="H38" s="43" t="str">
        <f t="shared" si="2"/>
        <v>Ngân Phạm</v>
      </c>
      <c r="I38" s="153" t="s">
        <v>240</v>
      </c>
    </row>
    <row r="39" spans="1:10" s="68" customFormat="1" ht="100">
      <c r="A39" s="43" t="str">
        <f>IF(AND(E39=""),"","["&amp;TEXT($B$1,"##")&amp;"-"&amp;TEXT(ROW()-9- COUNTBLANK($E$8:E38) +1,"##")&amp;"]")</f>
        <v>[Web Application Testing (Redmi)-26]</v>
      </c>
      <c r="B39" s="156" t="s">
        <v>146</v>
      </c>
      <c r="C39" s="151" t="s">
        <v>215</v>
      </c>
      <c r="D39" s="150" t="s">
        <v>213</v>
      </c>
      <c r="E39" s="150" t="s">
        <v>221</v>
      </c>
      <c r="F39" s="69" t="s">
        <v>14</v>
      </c>
      <c r="G39" s="69">
        <v>44883</v>
      </c>
      <c r="H39" s="43" t="str">
        <f t="shared" si="2"/>
        <v>Ngân Phạm</v>
      </c>
      <c r="I39" s="70"/>
    </row>
    <row r="40" spans="1:10" s="27" customFormat="1" ht="12.5">
      <c r="A40" s="107"/>
      <c r="B40" s="107" t="s">
        <v>148</v>
      </c>
      <c r="C40" s="108"/>
      <c r="D40" s="107"/>
      <c r="E40" s="108"/>
      <c r="F40" s="109"/>
      <c r="G40" s="109"/>
      <c r="H40" s="109"/>
      <c r="I40" s="110"/>
      <c r="J40" s="38"/>
    </row>
    <row r="41" spans="1:10" s="68" customFormat="1" ht="125">
      <c r="A41" s="43" t="str">
        <f>IF(AND(E41=""),"","["&amp;TEXT($B$1,"##")&amp;"-"&amp;TEXT(ROW()-9- COUNTBLANK($E$8:E40) +1,"##")&amp;"]")</f>
        <v>[Web Application Testing (Redmi)-27]</v>
      </c>
      <c r="B41" s="156" t="s">
        <v>149</v>
      </c>
      <c r="C41" s="151" t="s">
        <v>157</v>
      </c>
      <c r="D41" s="173" t="s">
        <v>226</v>
      </c>
      <c r="E41" s="173" t="s">
        <v>187</v>
      </c>
      <c r="F41" s="69" t="s">
        <v>15</v>
      </c>
      <c r="G41" s="69">
        <v>44883</v>
      </c>
      <c r="H41" s="43" t="str">
        <f t="shared" si="2"/>
        <v>Ngân Phạm</v>
      </c>
      <c r="I41" s="153" t="s">
        <v>241</v>
      </c>
    </row>
    <row r="42" spans="1:10" s="68" customFormat="1" ht="51" customHeight="1">
      <c r="A42" s="43" t="str">
        <f>IF(AND(E42=""),"","["&amp;TEXT($B$1,"##")&amp;"-"&amp;TEXT(ROW()-9- COUNTBLANK($E$8:E41) +1,"##")&amp;"]")</f>
        <v>[Web Application Testing (Redmi)-28]</v>
      </c>
      <c r="B42" s="156" t="s">
        <v>152</v>
      </c>
      <c r="C42" s="151" t="s">
        <v>157</v>
      </c>
      <c r="D42" s="173" t="s">
        <v>150</v>
      </c>
      <c r="E42" s="173" t="s">
        <v>151</v>
      </c>
      <c r="F42" s="69" t="s">
        <v>14</v>
      </c>
      <c r="G42" s="69">
        <v>44883</v>
      </c>
      <c r="H42" s="43" t="str">
        <f t="shared" si="2"/>
        <v>Ngân Phạm</v>
      </c>
      <c r="I42" s="70"/>
    </row>
    <row r="43" spans="1:10" s="68" customFormat="1" ht="50">
      <c r="A43" s="43" t="str">
        <f>IF(AND(E43=""),"","["&amp;TEXT($B$1,"##")&amp;"-"&amp;TEXT(ROW()-9- COUNTBLANK($E$8:E42) +1,"##")&amp;"]")</f>
        <v>[Web Application Testing (Redmi)-29]</v>
      </c>
      <c r="B43" s="156" t="s">
        <v>153</v>
      </c>
      <c r="C43" s="151" t="s">
        <v>157</v>
      </c>
      <c r="D43" s="173" t="s">
        <v>188</v>
      </c>
      <c r="E43" s="173" t="s">
        <v>154</v>
      </c>
      <c r="F43" s="69" t="s">
        <v>14</v>
      </c>
      <c r="G43" s="69">
        <v>44883</v>
      </c>
      <c r="H43" s="43" t="str">
        <f t="shared" si="2"/>
        <v>Ngân Phạm</v>
      </c>
      <c r="I43" s="153"/>
    </row>
    <row r="44" spans="1:10" s="27" customFormat="1" ht="12.5">
      <c r="A44" s="107"/>
      <c r="B44" s="107" t="s">
        <v>155</v>
      </c>
      <c r="C44" s="108"/>
      <c r="D44" s="107"/>
      <c r="E44" s="108"/>
      <c r="F44" s="109"/>
      <c r="G44" s="109"/>
      <c r="H44" s="109"/>
      <c r="I44" s="110"/>
      <c r="J44" s="38"/>
    </row>
    <row r="45" spans="1:10" s="68" customFormat="1" ht="100">
      <c r="A45" s="43" t="str">
        <f>IF(AND(E45=""),"","["&amp;TEXT($B$1,"##")&amp;"-"&amp;TEXT(ROW()-9- COUNTBLANK($E$8:E44) +1,"##")&amp;"]")</f>
        <v>[Web Application Testing (Redmi)-30]</v>
      </c>
      <c r="B45" s="156" t="s">
        <v>156</v>
      </c>
      <c r="C45" s="151" t="s">
        <v>158</v>
      </c>
      <c r="D45" s="173" t="s">
        <v>189</v>
      </c>
      <c r="E45" s="173" t="s">
        <v>159</v>
      </c>
      <c r="F45" s="69" t="s">
        <v>15</v>
      </c>
      <c r="G45" s="69">
        <v>44883</v>
      </c>
      <c r="H45" s="43" t="str">
        <f t="shared" si="2"/>
        <v>Ngân Phạm</v>
      </c>
      <c r="I45" s="153" t="s">
        <v>242</v>
      </c>
    </row>
    <row r="46" spans="1:10" s="68" customFormat="1" ht="62.5">
      <c r="A46" s="43" t="str">
        <f>IF(AND(E46=""),"","["&amp;TEXT($B$1,"##")&amp;"-"&amp;TEXT(ROW()-9- COUNTBLANK($E$8:E45) +1,"##")&amp;"]")</f>
        <v>[Web Application Testing (Redmi)-31]</v>
      </c>
      <c r="B46" s="156" t="s">
        <v>161</v>
      </c>
      <c r="C46" s="151" t="s">
        <v>158</v>
      </c>
      <c r="D46" s="173" t="s">
        <v>231</v>
      </c>
      <c r="E46" s="173" t="s">
        <v>160</v>
      </c>
      <c r="F46" s="69" t="s">
        <v>17</v>
      </c>
      <c r="G46" s="69">
        <v>44883</v>
      </c>
      <c r="H46" s="43" t="str">
        <f t="shared" si="2"/>
        <v>Ngân Phạm</v>
      </c>
      <c r="I46" s="174" t="s">
        <v>232</v>
      </c>
    </row>
    <row r="47" spans="1:10" s="68" customFormat="1" ht="62.5">
      <c r="A47" s="43" t="str">
        <f>IF(AND(E47=""),"","["&amp;TEXT($B$1,"##")&amp;"-"&amp;TEXT(ROW()-9- COUNTBLANK($E$8:E46) +1,"##")&amp;"]")</f>
        <v>[Web Application Testing (Redmi)-32]</v>
      </c>
      <c r="B47" s="156" t="s">
        <v>162</v>
      </c>
      <c r="C47" s="151" t="s">
        <v>158</v>
      </c>
      <c r="D47" s="173" t="s">
        <v>190</v>
      </c>
      <c r="E47" s="173" t="s">
        <v>163</v>
      </c>
      <c r="F47" s="69" t="s">
        <v>17</v>
      </c>
      <c r="G47" s="69">
        <v>44883</v>
      </c>
      <c r="H47" s="43" t="str">
        <f t="shared" si="2"/>
        <v>Ngân Phạm</v>
      </c>
      <c r="I47" s="174" t="s">
        <v>232</v>
      </c>
    </row>
    <row r="48" spans="1:10" s="27" customFormat="1" ht="12.5">
      <c r="A48" s="107"/>
      <c r="B48" s="107" t="s">
        <v>164</v>
      </c>
      <c r="C48" s="108"/>
      <c r="D48" s="107"/>
      <c r="E48" s="108"/>
      <c r="F48" s="109"/>
      <c r="G48" s="109"/>
      <c r="H48" s="109"/>
      <c r="I48" s="110"/>
      <c r="J48" s="38"/>
    </row>
    <row r="49" spans="1:10" s="68" customFormat="1" ht="112.5">
      <c r="A49" s="43" t="str">
        <f>IF(AND(E49=""),"","["&amp;TEXT($B$1,"##")&amp;"-"&amp;TEXT(ROW()-9- COUNTBLANK($E$8:E48) +1,"##")&amp;"]")</f>
        <v>[Web Application Testing (Redmi)-33]</v>
      </c>
      <c r="B49" s="156" t="s">
        <v>165</v>
      </c>
      <c r="C49" s="151" t="s">
        <v>158</v>
      </c>
      <c r="D49" s="173" t="s">
        <v>191</v>
      </c>
      <c r="E49" s="173" t="s">
        <v>166</v>
      </c>
      <c r="F49" s="69" t="s">
        <v>17</v>
      </c>
      <c r="G49" s="69">
        <v>44883</v>
      </c>
      <c r="H49" s="43" t="str">
        <f t="shared" si="2"/>
        <v>Ngân Phạm</v>
      </c>
      <c r="I49" s="70" t="s">
        <v>233</v>
      </c>
    </row>
    <row r="50" spans="1:10" s="68" customFormat="1" ht="187.5">
      <c r="A50" s="43" t="str">
        <f>IF(AND(E50=""),"","["&amp;TEXT($B$1,"##")&amp;"-"&amp;TEXT(ROW()-9- COUNTBLANK($E$8:E49) +1,"##")&amp;"]")</f>
        <v>[Web Application Testing (Redmi)-34]</v>
      </c>
      <c r="B50" s="156" t="s">
        <v>168</v>
      </c>
      <c r="C50" s="151" t="s">
        <v>158</v>
      </c>
      <c r="D50" s="173" t="s">
        <v>192</v>
      </c>
      <c r="E50" s="173" t="s">
        <v>167</v>
      </c>
      <c r="F50" s="69" t="s">
        <v>17</v>
      </c>
      <c r="G50" s="69">
        <v>44883</v>
      </c>
      <c r="H50" s="43" t="str">
        <f t="shared" si="2"/>
        <v>Ngân Phạm</v>
      </c>
      <c r="I50" s="70" t="s">
        <v>233</v>
      </c>
    </row>
    <row r="51" spans="1:10" s="68" customFormat="1" ht="187.5">
      <c r="A51" s="43" t="str">
        <f>IF(AND(E51=""),"","["&amp;TEXT($B$1,"##")&amp;"-"&amp;TEXT(ROW()-9- COUNTBLANK($E$8:E50) +1,"##")&amp;"]")</f>
        <v>[Web Application Testing (Redmi)-35]</v>
      </c>
      <c r="B51" s="156" t="s">
        <v>169</v>
      </c>
      <c r="C51" s="151" t="s">
        <v>158</v>
      </c>
      <c r="D51" s="173" t="s">
        <v>192</v>
      </c>
      <c r="E51" s="173" t="s">
        <v>170</v>
      </c>
      <c r="F51" s="69" t="s">
        <v>17</v>
      </c>
      <c r="G51" s="69">
        <v>44883</v>
      </c>
      <c r="H51" s="43" t="str">
        <f t="shared" si="2"/>
        <v>Ngân Phạm</v>
      </c>
      <c r="I51" s="70" t="s">
        <v>233</v>
      </c>
    </row>
    <row r="52" spans="1:10" s="27" customFormat="1" ht="12.5">
      <c r="A52" s="107"/>
      <c r="B52" s="107" t="s">
        <v>171</v>
      </c>
      <c r="C52" s="108"/>
      <c r="D52" s="107"/>
      <c r="E52" s="108"/>
      <c r="F52" s="109"/>
      <c r="G52" s="109"/>
      <c r="H52" s="109"/>
      <c r="I52" s="110"/>
      <c r="J52" s="38"/>
    </row>
    <row r="53" spans="1:10" s="68" customFormat="1" ht="25">
      <c r="A53" s="43" t="str">
        <f>IF(AND(E53=""),"","["&amp;TEXT($B$1,"##")&amp;"-"&amp;TEXT(ROW()-9- COUNTBLANK($E$8:E52) +1,"##")&amp;"]")</f>
        <v>[Web Application Testing (Redmi)-36]</v>
      </c>
      <c r="B53" s="156" t="s">
        <v>172</v>
      </c>
      <c r="C53" s="172" t="s">
        <v>173</v>
      </c>
      <c r="D53" s="173" t="s">
        <v>139</v>
      </c>
      <c r="E53" s="173" t="s">
        <v>174</v>
      </c>
      <c r="F53" s="69" t="s">
        <v>17</v>
      </c>
      <c r="G53" s="69">
        <v>44883</v>
      </c>
      <c r="H53" s="43" t="str">
        <f t="shared" si="2"/>
        <v>Ngân Phạm</v>
      </c>
      <c r="I53" s="70" t="s">
        <v>234</v>
      </c>
    </row>
    <row r="54" spans="1:10" s="68" customFormat="1" ht="75">
      <c r="A54" s="43" t="str">
        <f>IF(AND(E54=""),"","["&amp;TEXT($B$1,"##")&amp;"-"&amp;TEXT(ROW()-9- COUNTBLANK($E$8:E53) +1,"##")&amp;"]")</f>
        <v>[Web Application Testing (Redmi)-37]</v>
      </c>
      <c r="B54" s="156" t="s">
        <v>175</v>
      </c>
      <c r="C54" s="172" t="s">
        <v>173</v>
      </c>
      <c r="D54" s="173" t="s">
        <v>176</v>
      </c>
      <c r="E54" s="173" t="s">
        <v>177</v>
      </c>
      <c r="F54" s="69" t="s">
        <v>17</v>
      </c>
      <c r="G54" s="69">
        <v>44883</v>
      </c>
      <c r="H54" s="43" t="str">
        <f t="shared" si="2"/>
        <v>Ngân Phạm</v>
      </c>
      <c r="I54" s="70" t="s">
        <v>234</v>
      </c>
    </row>
    <row r="55" spans="1:10" s="68" customFormat="1" ht="87.5">
      <c r="A55" s="43" t="str">
        <f>IF(AND(E55=""),"","["&amp;TEXT($B$1,"##")&amp;"-"&amp;TEXT(ROW()-9- COUNTBLANK($E$8:E54) +1,"##")&amp;"]")</f>
        <v>[Web Application Testing (Redmi)-38]</v>
      </c>
      <c r="B55" s="156" t="s">
        <v>178</v>
      </c>
      <c r="C55" s="172" t="s">
        <v>173</v>
      </c>
      <c r="D55" s="173" t="s">
        <v>179</v>
      </c>
      <c r="E55" s="173" t="s">
        <v>180</v>
      </c>
      <c r="F55" s="69" t="s">
        <v>17</v>
      </c>
      <c r="G55" s="69">
        <v>44883</v>
      </c>
      <c r="H55" s="43" t="str">
        <f t="shared" si="2"/>
        <v>Ngân Phạm</v>
      </c>
      <c r="I55" s="70" t="s">
        <v>234</v>
      </c>
    </row>
  </sheetData>
  <autoFilter ref="A8:I55"/>
  <mergeCells count="3">
    <mergeCell ref="B1:E1"/>
    <mergeCell ref="B2:E2"/>
    <mergeCell ref="B3:E3"/>
  </mergeCells>
  <conditionalFormatting sqref="F1:F16 F18:F24 F26 F34:F39 F28:F32 F41:F43 F45:F47 F49:F51 F53:F1048576">
    <cfRule type="expression" dxfId="26" priority="25">
      <formula>$F1=OR($F1="N/A",$F1="Untested")</formula>
    </cfRule>
    <cfRule type="expression" dxfId="25" priority="26">
      <formula>$F1="Fail"</formula>
    </cfRule>
    <cfRule type="expression" dxfId="24" priority="27">
      <formula>$F1="Pass"</formula>
    </cfRule>
  </conditionalFormatting>
  <conditionalFormatting sqref="F17">
    <cfRule type="expression" dxfId="23" priority="22">
      <formula>$F17=OR($F17="N/A",$F17="Untested")</formula>
    </cfRule>
    <cfRule type="expression" dxfId="22" priority="23">
      <formula>$F17="Fail"</formula>
    </cfRule>
    <cfRule type="expression" dxfId="21" priority="24">
      <formula>$F17="Pass"</formula>
    </cfRule>
  </conditionalFormatting>
  <conditionalFormatting sqref="F25">
    <cfRule type="expression" dxfId="20" priority="19">
      <formula>$F25=OR($F25="N/A",$F25="Untested")</formula>
    </cfRule>
    <cfRule type="expression" dxfId="19" priority="20">
      <formula>$F25="Fail"</formula>
    </cfRule>
    <cfRule type="expression" dxfId="18" priority="21">
      <formula>$F25="Pass"</formula>
    </cfRule>
  </conditionalFormatting>
  <conditionalFormatting sqref="F27">
    <cfRule type="expression" dxfId="17" priority="16">
      <formula>$F27=OR($F27="N/A",$F27="Untested")</formula>
    </cfRule>
    <cfRule type="expression" dxfId="16" priority="17">
      <formula>$F27="Fail"</formula>
    </cfRule>
    <cfRule type="expression" dxfId="15" priority="18">
      <formula>$F27="Pass"</formula>
    </cfRule>
  </conditionalFormatting>
  <conditionalFormatting sqref="F33">
    <cfRule type="expression" dxfId="14" priority="13">
      <formula>$F33=OR($F33="N/A",$F33="Untested")</formula>
    </cfRule>
    <cfRule type="expression" dxfId="13" priority="14">
      <formula>$F33="Fail"</formula>
    </cfRule>
    <cfRule type="expression" dxfId="12" priority="15">
      <formula>$F33="Pass"</formula>
    </cfRule>
  </conditionalFormatting>
  <conditionalFormatting sqref="F40">
    <cfRule type="expression" dxfId="11" priority="10">
      <formula>$F40=OR($F40="N/A",$F40="Untested")</formula>
    </cfRule>
    <cfRule type="expression" dxfId="10" priority="11">
      <formula>$F40="Fail"</formula>
    </cfRule>
    <cfRule type="expression" dxfId="9" priority="12">
      <formula>$F40="Pass"</formula>
    </cfRule>
  </conditionalFormatting>
  <conditionalFormatting sqref="F44">
    <cfRule type="expression" dxfId="8" priority="7">
      <formula>$F44=OR($F44="N/A",$F44="Untested")</formula>
    </cfRule>
    <cfRule type="expression" dxfId="7" priority="8">
      <formula>$F44="Fail"</formula>
    </cfRule>
    <cfRule type="expression" dxfId="6" priority="9">
      <formula>$F44="Pass"</formula>
    </cfRule>
  </conditionalFormatting>
  <conditionalFormatting sqref="F48">
    <cfRule type="expression" dxfId="5" priority="4">
      <formula>$F48=OR($F48="N/A",$F48="Untested")</formula>
    </cfRule>
    <cfRule type="expression" dxfId="4" priority="5">
      <formula>$F48="Fail"</formula>
    </cfRule>
    <cfRule type="expression" dxfId="3" priority="6">
      <formula>$F48="Pass"</formula>
    </cfRule>
  </conditionalFormatting>
  <conditionalFormatting sqref="F52">
    <cfRule type="expression" dxfId="2" priority="1">
      <formula>$F52=OR($F52="N/A",$F52="Untested")</formula>
    </cfRule>
    <cfRule type="expression" dxfId="1" priority="2">
      <formula>$F52="Fail"</formula>
    </cfRule>
    <cfRule type="expression" dxfId="0" priority="3">
      <formula>$F52="Pass"</formula>
    </cfRule>
  </conditionalFormatting>
  <dataValidations count="2">
    <dataValidation type="list" allowBlank="1" showErrorMessage="1" sqref="F1:H2">
      <formula1>$J$1:$J$5</formula1>
      <formula2>0</formula2>
    </dataValidation>
    <dataValidation type="list" allowBlank="1" showErrorMessage="1" sqref="F10:F16 F18:F24 F26 F28:F32 F34:F39 F41:F43 F45:F47 F49:F51 F53:F55">
      <formula1>"Pass,Fail,N/A,Untested"</formula1>
    </dataValidation>
  </dataValidations>
  <pageMargins left="0.7" right="0.7" top="0.75" bottom="0.75" header="0.3" footer="0.3"/>
  <pageSetup scale="2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K8"/>
  <sheetViews>
    <sheetView zoomScale="70" zoomScaleNormal="70" workbookViewId="0">
      <selection activeCell="I8" sqref="I8"/>
    </sheetView>
  </sheetViews>
  <sheetFormatPr defaultColWidth="9.1796875" defaultRowHeight="14.5"/>
  <cols>
    <col min="1" max="1" width="10.54296875" style="158" customWidth="1"/>
    <col min="2" max="2" width="22.6328125" style="158" customWidth="1"/>
    <col min="3" max="3" width="22.26953125" style="158" customWidth="1"/>
    <col min="4" max="4" width="90.36328125" style="158" customWidth="1"/>
    <col min="5" max="8" width="13.54296875" style="158" customWidth="1"/>
    <col min="9" max="9" width="13.54296875" style="159" customWidth="1"/>
    <col min="10" max="11" width="13.54296875" style="158" customWidth="1"/>
    <col min="12" max="256" width="9.1796875" style="158"/>
    <col min="257" max="257" width="10.54296875" style="158" customWidth="1"/>
    <col min="258" max="259" width="16.54296875" style="158" customWidth="1"/>
    <col min="260" max="260" width="59.7265625" style="158" customWidth="1"/>
    <col min="261" max="261" width="21.453125" style="158" customWidth="1"/>
    <col min="262" max="264" width="14" style="158" bestFit="1" customWidth="1"/>
    <col min="265" max="265" width="15" style="158" bestFit="1" customWidth="1"/>
    <col min="266" max="267" width="15" style="158" customWidth="1"/>
    <col min="268" max="512" width="9.1796875" style="158"/>
    <col min="513" max="513" width="10.54296875" style="158" customWidth="1"/>
    <col min="514" max="515" width="16.54296875" style="158" customWidth="1"/>
    <col min="516" max="516" width="59.7265625" style="158" customWidth="1"/>
    <col min="517" max="517" width="21.453125" style="158" customWidth="1"/>
    <col min="518" max="520" width="14" style="158" bestFit="1" customWidth="1"/>
    <col min="521" max="521" width="15" style="158" bestFit="1" customWidth="1"/>
    <col min="522" max="523" width="15" style="158" customWidth="1"/>
    <col min="524" max="768" width="9.1796875" style="158"/>
    <col min="769" max="769" width="10.54296875" style="158" customWidth="1"/>
    <col min="770" max="771" width="16.54296875" style="158" customWidth="1"/>
    <col min="772" max="772" width="59.7265625" style="158" customWidth="1"/>
    <col min="773" max="773" width="21.453125" style="158" customWidth="1"/>
    <col min="774" max="776" width="14" style="158" bestFit="1" customWidth="1"/>
    <col min="777" max="777" width="15" style="158" bestFit="1" customWidth="1"/>
    <col min="778" max="779" width="15" style="158" customWidth="1"/>
    <col min="780" max="1024" width="9.1796875" style="158"/>
    <col min="1025" max="1025" width="10.54296875" style="158" customWidth="1"/>
    <col min="1026" max="1027" width="16.54296875" style="158" customWidth="1"/>
    <col min="1028" max="1028" width="59.7265625" style="158" customWidth="1"/>
    <col min="1029" max="1029" width="21.453125" style="158" customWidth="1"/>
    <col min="1030" max="1032" width="14" style="158" bestFit="1" customWidth="1"/>
    <col min="1033" max="1033" width="15" style="158" bestFit="1" customWidth="1"/>
    <col min="1034" max="1035" width="15" style="158" customWidth="1"/>
    <col min="1036" max="1280" width="9.1796875" style="158"/>
    <col min="1281" max="1281" width="10.54296875" style="158" customWidth="1"/>
    <col min="1282" max="1283" width="16.54296875" style="158" customWidth="1"/>
    <col min="1284" max="1284" width="59.7265625" style="158" customWidth="1"/>
    <col min="1285" max="1285" width="21.453125" style="158" customWidth="1"/>
    <col min="1286" max="1288" width="14" style="158" bestFit="1" customWidth="1"/>
    <col min="1289" max="1289" width="15" style="158" bestFit="1" customWidth="1"/>
    <col min="1290" max="1291" width="15" style="158" customWidth="1"/>
    <col min="1292" max="1536" width="9.1796875" style="158"/>
    <col min="1537" max="1537" width="10.54296875" style="158" customWidth="1"/>
    <col min="1538" max="1539" width="16.54296875" style="158" customWidth="1"/>
    <col min="1540" max="1540" width="59.7265625" style="158" customWidth="1"/>
    <col min="1541" max="1541" width="21.453125" style="158" customWidth="1"/>
    <col min="1542" max="1544" width="14" style="158" bestFit="1" customWidth="1"/>
    <col min="1545" max="1545" width="15" style="158" bestFit="1" customWidth="1"/>
    <col min="1546" max="1547" width="15" style="158" customWidth="1"/>
    <col min="1548" max="1792" width="9.1796875" style="158"/>
    <col min="1793" max="1793" width="10.54296875" style="158" customWidth="1"/>
    <col min="1794" max="1795" width="16.54296875" style="158" customWidth="1"/>
    <col min="1796" max="1796" width="59.7265625" style="158" customWidth="1"/>
    <col min="1797" max="1797" width="21.453125" style="158" customWidth="1"/>
    <col min="1798" max="1800" width="14" style="158" bestFit="1" customWidth="1"/>
    <col min="1801" max="1801" width="15" style="158" bestFit="1" customWidth="1"/>
    <col min="1802" max="1803" width="15" style="158" customWidth="1"/>
    <col min="1804" max="2048" width="9.1796875" style="158"/>
    <col min="2049" max="2049" width="10.54296875" style="158" customWidth="1"/>
    <col min="2050" max="2051" width="16.54296875" style="158" customWidth="1"/>
    <col min="2052" max="2052" width="59.7265625" style="158" customWidth="1"/>
    <col min="2053" max="2053" width="21.453125" style="158" customWidth="1"/>
    <col min="2054" max="2056" width="14" style="158" bestFit="1" customWidth="1"/>
    <col min="2057" max="2057" width="15" style="158" bestFit="1" customWidth="1"/>
    <col min="2058" max="2059" width="15" style="158" customWidth="1"/>
    <col min="2060" max="2304" width="9.1796875" style="158"/>
    <col min="2305" max="2305" width="10.54296875" style="158" customWidth="1"/>
    <col min="2306" max="2307" width="16.54296875" style="158" customWidth="1"/>
    <col min="2308" max="2308" width="59.7265625" style="158" customWidth="1"/>
    <col min="2309" max="2309" width="21.453125" style="158" customWidth="1"/>
    <col min="2310" max="2312" width="14" style="158" bestFit="1" customWidth="1"/>
    <col min="2313" max="2313" width="15" style="158" bestFit="1" customWidth="1"/>
    <col min="2314" max="2315" width="15" style="158" customWidth="1"/>
    <col min="2316" max="2560" width="9.1796875" style="158"/>
    <col min="2561" max="2561" width="10.54296875" style="158" customWidth="1"/>
    <col min="2562" max="2563" width="16.54296875" style="158" customWidth="1"/>
    <col min="2564" max="2564" width="59.7265625" style="158" customWidth="1"/>
    <col min="2565" max="2565" width="21.453125" style="158" customWidth="1"/>
    <col min="2566" max="2568" width="14" style="158" bestFit="1" customWidth="1"/>
    <col min="2569" max="2569" width="15" style="158" bestFit="1" customWidth="1"/>
    <col min="2570" max="2571" width="15" style="158" customWidth="1"/>
    <col min="2572" max="2816" width="9.1796875" style="158"/>
    <col min="2817" max="2817" width="10.54296875" style="158" customWidth="1"/>
    <col min="2818" max="2819" width="16.54296875" style="158" customWidth="1"/>
    <col min="2820" max="2820" width="59.7265625" style="158" customWidth="1"/>
    <col min="2821" max="2821" width="21.453125" style="158" customWidth="1"/>
    <col min="2822" max="2824" width="14" style="158" bestFit="1" customWidth="1"/>
    <col min="2825" max="2825" width="15" style="158" bestFit="1" customWidth="1"/>
    <col min="2826" max="2827" width="15" style="158" customWidth="1"/>
    <col min="2828" max="3072" width="9.1796875" style="158"/>
    <col min="3073" max="3073" width="10.54296875" style="158" customWidth="1"/>
    <col min="3074" max="3075" width="16.54296875" style="158" customWidth="1"/>
    <col min="3076" max="3076" width="59.7265625" style="158" customWidth="1"/>
    <col min="3077" max="3077" width="21.453125" style="158" customWidth="1"/>
    <col min="3078" max="3080" width="14" style="158" bestFit="1" customWidth="1"/>
    <col min="3081" max="3081" width="15" style="158" bestFit="1" customWidth="1"/>
    <col min="3082" max="3083" width="15" style="158" customWidth="1"/>
    <col min="3084" max="3328" width="9.1796875" style="158"/>
    <col min="3329" max="3329" width="10.54296875" style="158" customWidth="1"/>
    <col min="3330" max="3331" width="16.54296875" style="158" customWidth="1"/>
    <col min="3332" max="3332" width="59.7265625" style="158" customWidth="1"/>
    <col min="3333" max="3333" width="21.453125" style="158" customWidth="1"/>
    <col min="3334" max="3336" width="14" style="158" bestFit="1" customWidth="1"/>
    <col min="3337" max="3337" width="15" style="158" bestFit="1" customWidth="1"/>
    <col min="3338" max="3339" width="15" style="158" customWidth="1"/>
    <col min="3340" max="3584" width="9.1796875" style="158"/>
    <col min="3585" max="3585" width="10.54296875" style="158" customWidth="1"/>
    <col min="3586" max="3587" width="16.54296875" style="158" customWidth="1"/>
    <col min="3588" max="3588" width="59.7265625" style="158" customWidth="1"/>
    <col min="3589" max="3589" width="21.453125" style="158" customWidth="1"/>
    <col min="3590" max="3592" width="14" style="158" bestFit="1" customWidth="1"/>
    <col min="3593" max="3593" width="15" style="158" bestFit="1" customWidth="1"/>
    <col min="3594" max="3595" width="15" style="158" customWidth="1"/>
    <col min="3596" max="3840" width="9.1796875" style="158"/>
    <col min="3841" max="3841" width="10.54296875" style="158" customWidth="1"/>
    <col min="3842" max="3843" width="16.54296875" style="158" customWidth="1"/>
    <col min="3844" max="3844" width="59.7265625" style="158" customWidth="1"/>
    <col min="3845" max="3845" width="21.453125" style="158" customWidth="1"/>
    <col min="3846" max="3848" width="14" style="158" bestFit="1" customWidth="1"/>
    <col min="3849" max="3849" width="15" style="158" bestFit="1" customWidth="1"/>
    <col min="3850" max="3851" width="15" style="158" customWidth="1"/>
    <col min="3852" max="4096" width="9.1796875" style="158"/>
    <col min="4097" max="4097" width="10.54296875" style="158" customWidth="1"/>
    <col min="4098" max="4099" width="16.54296875" style="158" customWidth="1"/>
    <col min="4100" max="4100" width="59.7265625" style="158" customWidth="1"/>
    <col min="4101" max="4101" width="21.453125" style="158" customWidth="1"/>
    <col min="4102" max="4104" width="14" style="158" bestFit="1" customWidth="1"/>
    <col min="4105" max="4105" width="15" style="158" bestFit="1" customWidth="1"/>
    <col min="4106" max="4107" width="15" style="158" customWidth="1"/>
    <col min="4108" max="4352" width="9.1796875" style="158"/>
    <col min="4353" max="4353" width="10.54296875" style="158" customWidth="1"/>
    <col min="4354" max="4355" width="16.54296875" style="158" customWidth="1"/>
    <col min="4356" max="4356" width="59.7265625" style="158" customWidth="1"/>
    <col min="4357" max="4357" width="21.453125" style="158" customWidth="1"/>
    <col min="4358" max="4360" width="14" style="158" bestFit="1" customWidth="1"/>
    <col min="4361" max="4361" width="15" style="158" bestFit="1" customWidth="1"/>
    <col min="4362" max="4363" width="15" style="158" customWidth="1"/>
    <col min="4364" max="4608" width="9.1796875" style="158"/>
    <col min="4609" max="4609" width="10.54296875" style="158" customWidth="1"/>
    <col min="4610" max="4611" width="16.54296875" style="158" customWidth="1"/>
    <col min="4612" max="4612" width="59.7265625" style="158" customWidth="1"/>
    <col min="4613" max="4613" width="21.453125" style="158" customWidth="1"/>
    <col min="4614" max="4616" width="14" style="158" bestFit="1" customWidth="1"/>
    <col min="4617" max="4617" width="15" style="158" bestFit="1" customWidth="1"/>
    <col min="4618" max="4619" width="15" style="158" customWidth="1"/>
    <col min="4620" max="4864" width="9.1796875" style="158"/>
    <col min="4865" max="4865" width="10.54296875" style="158" customWidth="1"/>
    <col min="4866" max="4867" width="16.54296875" style="158" customWidth="1"/>
    <col min="4868" max="4868" width="59.7265625" style="158" customWidth="1"/>
    <col min="4869" max="4869" width="21.453125" style="158" customWidth="1"/>
    <col min="4870" max="4872" width="14" style="158" bestFit="1" customWidth="1"/>
    <col min="4873" max="4873" width="15" style="158" bestFit="1" customWidth="1"/>
    <col min="4874" max="4875" width="15" style="158" customWidth="1"/>
    <col min="4876" max="5120" width="9.1796875" style="158"/>
    <col min="5121" max="5121" width="10.54296875" style="158" customWidth="1"/>
    <col min="5122" max="5123" width="16.54296875" style="158" customWidth="1"/>
    <col min="5124" max="5124" width="59.7265625" style="158" customWidth="1"/>
    <col min="5125" max="5125" width="21.453125" style="158" customWidth="1"/>
    <col min="5126" max="5128" width="14" style="158" bestFit="1" customWidth="1"/>
    <col min="5129" max="5129" width="15" style="158" bestFit="1" customWidth="1"/>
    <col min="5130" max="5131" width="15" style="158" customWidth="1"/>
    <col min="5132" max="5376" width="9.1796875" style="158"/>
    <col min="5377" max="5377" width="10.54296875" style="158" customWidth="1"/>
    <col min="5378" max="5379" width="16.54296875" style="158" customWidth="1"/>
    <col min="5380" max="5380" width="59.7265625" style="158" customWidth="1"/>
    <col min="5381" max="5381" width="21.453125" style="158" customWidth="1"/>
    <col min="5382" max="5384" width="14" style="158" bestFit="1" customWidth="1"/>
    <col min="5385" max="5385" width="15" style="158" bestFit="1" customWidth="1"/>
    <col min="5386" max="5387" width="15" style="158" customWidth="1"/>
    <col min="5388" max="5632" width="9.1796875" style="158"/>
    <col min="5633" max="5633" width="10.54296875" style="158" customWidth="1"/>
    <col min="5634" max="5635" width="16.54296875" style="158" customWidth="1"/>
    <col min="5636" max="5636" width="59.7265625" style="158" customWidth="1"/>
    <col min="5637" max="5637" width="21.453125" style="158" customWidth="1"/>
    <col min="5638" max="5640" width="14" style="158" bestFit="1" customWidth="1"/>
    <col min="5641" max="5641" width="15" style="158" bestFit="1" customWidth="1"/>
    <col min="5642" max="5643" width="15" style="158" customWidth="1"/>
    <col min="5644" max="5888" width="9.1796875" style="158"/>
    <col min="5889" max="5889" width="10.54296875" style="158" customWidth="1"/>
    <col min="5890" max="5891" width="16.54296875" style="158" customWidth="1"/>
    <col min="5892" max="5892" width="59.7265625" style="158" customWidth="1"/>
    <col min="5893" max="5893" width="21.453125" style="158" customWidth="1"/>
    <col min="5894" max="5896" width="14" style="158" bestFit="1" customWidth="1"/>
    <col min="5897" max="5897" width="15" style="158" bestFit="1" customWidth="1"/>
    <col min="5898" max="5899" width="15" style="158" customWidth="1"/>
    <col min="5900" max="6144" width="9.1796875" style="158"/>
    <col min="6145" max="6145" width="10.54296875" style="158" customWidth="1"/>
    <col min="6146" max="6147" width="16.54296875" style="158" customWidth="1"/>
    <col min="6148" max="6148" width="59.7265625" style="158" customWidth="1"/>
    <col min="6149" max="6149" width="21.453125" style="158" customWidth="1"/>
    <col min="6150" max="6152" width="14" style="158" bestFit="1" customWidth="1"/>
    <col min="6153" max="6153" width="15" style="158" bestFit="1" customWidth="1"/>
    <col min="6154" max="6155" width="15" style="158" customWidth="1"/>
    <col min="6156" max="6400" width="9.1796875" style="158"/>
    <col min="6401" max="6401" width="10.54296875" style="158" customWidth="1"/>
    <col min="6402" max="6403" width="16.54296875" style="158" customWidth="1"/>
    <col min="6404" max="6404" width="59.7265625" style="158" customWidth="1"/>
    <col min="6405" max="6405" width="21.453125" style="158" customWidth="1"/>
    <col min="6406" max="6408" width="14" style="158" bestFit="1" customWidth="1"/>
    <col min="6409" max="6409" width="15" style="158" bestFit="1" customWidth="1"/>
    <col min="6410" max="6411" width="15" style="158" customWidth="1"/>
    <col min="6412" max="6656" width="9.1796875" style="158"/>
    <col min="6657" max="6657" width="10.54296875" style="158" customWidth="1"/>
    <col min="6658" max="6659" width="16.54296875" style="158" customWidth="1"/>
    <col min="6660" max="6660" width="59.7265625" style="158" customWidth="1"/>
    <col min="6661" max="6661" width="21.453125" style="158" customWidth="1"/>
    <col min="6662" max="6664" width="14" style="158" bestFit="1" customWidth="1"/>
    <col min="6665" max="6665" width="15" style="158" bestFit="1" customWidth="1"/>
    <col min="6666" max="6667" width="15" style="158" customWidth="1"/>
    <col min="6668" max="6912" width="9.1796875" style="158"/>
    <col min="6913" max="6913" width="10.54296875" style="158" customWidth="1"/>
    <col min="6914" max="6915" width="16.54296875" style="158" customWidth="1"/>
    <col min="6916" max="6916" width="59.7265625" style="158" customWidth="1"/>
    <col min="6917" max="6917" width="21.453125" style="158" customWidth="1"/>
    <col min="6918" max="6920" width="14" style="158" bestFit="1" customWidth="1"/>
    <col min="6921" max="6921" width="15" style="158" bestFit="1" customWidth="1"/>
    <col min="6922" max="6923" width="15" style="158" customWidth="1"/>
    <col min="6924" max="7168" width="9.1796875" style="158"/>
    <col min="7169" max="7169" width="10.54296875" style="158" customWidth="1"/>
    <col min="7170" max="7171" width="16.54296875" style="158" customWidth="1"/>
    <col min="7172" max="7172" width="59.7265625" style="158" customWidth="1"/>
    <col min="7173" max="7173" width="21.453125" style="158" customWidth="1"/>
    <col min="7174" max="7176" width="14" style="158" bestFit="1" customWidth="1"/>
    <col min="7177" max="7177" width="15" style="158" bestFit="1" customWidth="1"/>
    <col min="7178" max="7179" width="15" style="158" customWidth="1"/>
    <col min="7180" max="7424" width="9.1796875" style="158"/>
    <col min="7425" max="7425" width="10.54296875" style="158" customWidth="1"/>
    <col min="7426" max="7427" width="16.54296875" style="158" customWidth="1"/>
    <col min="7428" max="7428" width="59.7265625" style="158" customWidth="1"/>
    <col min="7429" max="7429" width="21.453125" style="158" customWidth="1"/>
    <col min="7430" max="7432" width="14" style="158" bestFit="1" customWidth="1"/>
    <col min="7433" max="7433" width="15" style="158" bestFit="1" customWidth="1"/>
    <col min="7434" max="7435" width="15" style="158" customWidth="1"/>
    <col min="7436" max="7680" width="9.1796875" style="158"/>
    <col min="7681" max="7681" width="10.54296875" style="158" customWidth="1"/>
    <col min="7682" max="7683" width="16.54296875" style="158" customWidth="1"/>
    <col min="7684" max="7684" width="59.7265625" style="158" customWidth="1"/>
    <col min="7685" max="7685" width="21.453125" style="158" customWidth="1"/>
    <col min="7686" max="7688" width="14" style="158" bestFit="1" customWidth="1"/>
    <col min="7689" max="7689" width="15" style="158" bestFit="1" customWidth="1"/>
    <col min="7690" max="7691" width="15" style="158" customWidth="1"/>
    <col min="7692" max="7936" width="9.1796875" style="158"/>
    <col min="7937" max="7937" width="10.54296875" style="158" customWidth="1"/>
    <col min="7938" max="7939" width="16.54296875" style="158" customWidth="1"/>
    <col min="7940" max="7940" width="59.7265625" style="158" customWidth="1"/>
    <col min="7941" max="7941" width="21.453125" style="158" customWidth="1"/>
    <col min="7942" max="7944" width="14" style="158" bestFit="1" customWidth="1"/>
    <col min="7945" max="7945" width="15" style="158" bestFit="1" customWidth="1"/>
    <col min="7946" max="7947" width="15" style="158" customWidth="1"/>
    <col min="7948" max="8192" width="9.1796875" style="158"/>
    <col min="8193" max="8193" width="10.54296875" style="158" customWidth="1"/>
    <col min="8194" max="8195" width="16.54296875" style="158" customWidth="1"/>
    <col min="8196" max="8196" width="59.7265625" style="158" customWidth="1"/>
    <col min="8197" max="8197" width="21.453125" style="158" customWidth="1"/>
    <col min="8198" max="8200" width="14" style="158" bestFit="1" customWidth="1"/>
    <col min="8201" max="8201" width="15" style="158" bestFit="1" customWidth="1"/>
    <col min="8202" max="8203" width="15" style="158" customWidth="1"/>
    <col min="8204" max="8448" width="9.1796875" style="158"/>
    <col min="8449" max="8449" width="10.54296875" style="158" customWidth="1"/>
    <col min="8450" max="8451" width="16.54296875" style="158" customWidth="1"/>
    <col min="8452" max="8452" width="59.7265625" style="158" customWidth="1"/>
    <col min="8453" max="8453" width="21.453125" style="158" customWidth="1"/>
    <col min="8454" max="8456" width="14" style="158" bestFit="1" customWidth="1"/>
    <col min="8457" max="8457" width="15" style="158" bestFit="1" customWidth="1"/>
    <col min="8458" max="8459" width="15" style="158" customWidth="1"/>
    <col min="8460" max="8704" width="9.1796875" style="158"/>
    <col min="8705" max="8705" width="10.54296875" style="158" customWidth="1"/>
    <col min="8706" max="8707" width="16.54296875" style="158" customWidth="1"/>
    <col min="8708" max="8708" width="59.7265625" style="158" customWidth="1"/>
    <col min="8709" max="8709" width="21.453125" style="158" customWidth="1"/>
    <col min="8710" max="8712" width="14" style="158" bestFit="1" customWidth="1"/>
    <col min="8713" max="8713" width="15" style="158" bestFit="1" customWidth="1"/>
    <col min="8714" max="8715" width="15" style="158" customWidth="1"/>
    <col min="8716" max="8960" width="9.1796875" style="158"/>
    <col min="8961" max="8961" width="10.54296875" style="158" customWidth="1"/>
    <col min="8962" max="8963" width="16.54296875" style="158" customWidth="1"/>
    <col min="8964" max="8964" width="59.7265625" style="158" customWidth="1"/>
    <col min="8965" max="8965" width="21.453125" style="158" customWidth="1"/>
    <col min="8966" max="8968" width="14" style="158" bestFit="1" customWidth="1"/>
    <col min="8969" max="8969" width="15" style="158" bestFit="1" customWidth="1"/>
    <col min="8970" max="8971" width="15" style="158" customWidth="1"/>
    <col min="8972" max="9216" width="9.1796875" style="158"/>
    <col min="9217" max="9217" width="10.54296875" style="158" customWidth="1"/>
    <col min="9218" max="9219" width="16.54296875" style="158" customWidth="1"/>
    <col min="9220" max="9220" width="59.7265625" style="158" customWidth="1"/>
    <col min="9221" max="9221" width="21.453125" style="158" customWidth="1"/>
    <col min="9222" max="9224" width="14" style="158" bestFit="1" customWidth="1"/>
    <col min="9225" max="9225" width="15" style="158" bestFit="1" customWidth="1"/>
    <col min="9226" max="9227" width="15" style="158" customWidth="1"/>
    <col min="9228" max="9472" width="9.1796875" style="158"/>
    <col min="9473" max="9473" width="10.54296875" style="158" customWidth="1"/>
    <col min="9474" max="9475" width="16.54296875" style="158" customWidth="1"/>
    <col min="9476" max="9476" width="59.7265625" style="158" customWidth="1"/>
    <col min="9477" max="9477" width="21.453125" style="158" customWidth="1"/>
    <col min="9478" max="9480" width="14" style="158" bestFit="1" customWidth="1"/>
    <col min="9481" max="9481" width="15" style="158" bestFit="1" customWidth="1"/>
    <col min="9482" max="9483" width="15" style="158" customWidth="1"/>
    <col min="9484" max="9728" width="9.1796875" style="158"/>
    <col min="9729" max="9729" width="10.54296875" style="158" customWidth="1"/>
    <col min="9730" max="9731" width="16.54296875" style="158" customWidth="1"/>
    <col min="9732" max="9732" width="59.7265625" style="158" customWidth="1"/>
    <col min="9733" max="9733" width="21.453125" style="158" customWidth="1"/>
    <col min="9734" max="9736" width="14" style="158" bestFit="1" customWidth="1"/>
    <col min="9737" max="9737" width="15" style="158" bestFit="1" customWidth="1"/>
    <col min="9738" max="9739" width="15" style="158" customWidth="1"/>
    <col min="9740" max="9984" width="9.1796875" style="158"/>
    <col min="9985" max="9985" width="10.54296875" style="158" customWidth="1"/>
    <col min="9986" max="9987" width="16.54296875" style="158" customWidth="1"/>
    <col min="9988" max="9988" width="59.7265625" style="158" customWidth="1"/>
    <col min="9989" max="9989" width="21.453125" style="158" customWidth="1"/>
    <col min="9990" max="9992" width="14" style="158" bestFit="1" customWidth="1"/>
    <col min="9993" max="9993" width="15" style="158" bestFit="1" customWidth="1"/>
    <col min="9994" max="9995" width="15" style="158" customWidth="1"/>
    <col min="9996" max="10240" width="9.1796875" style="158"/>
    <col min="10241" max="10241" width="10.54296875" style="158" customWidth="1"/>
    <col min="10242" max="10243" width="16.54296875" style="158" customWidth="1"/>
    <col min="10244" max="10244" width="59.7265625" style="158" customWidth="1"/>
    <col min="10245" max="10245" width="21.453125" style="158" customWidth="1"/>
    <col min="10246" max="10248" width="14" style="158" bestFit="1" customWidth="1"/>
    <col min="10249" max="10249" width="15" style="158" bestFit="1" customWidth="1"/>
    <col min="10250" max="10251" width="15" style="158" customWidth="1"/>
    <col min="10252" max="10496" width="9.1796875" style="158"/>
    <col min="10497" max="10497" width="10.54296875" style="158" customWidth="1"/>
    <col min="10498" max="10499" width="16.54296875" style="158" customWidth="1"/>
    <col min="10500" max="10500" width="59.7265625" style="158" customWidth="1"/>
    <col min="10501" max="10501" width="21.453125" style="158" customWidth="1"/>
    <col min="10502" max="10504" width="14" style="158" bestFit="1" customWidth="1"/>
    <col min="10505" max="10505" width="15" style="158" bestFit="1" customWidth="1"/>
    <col min="10506" max="10507" width="15" style="158" customWidth="1"/>
    <col min="10508" max="10752" width="9.1796875" style="158"/>
    <col min="10753" max="10753" width="10.54296875" style="158" customWidth="1"/>
    <col min="10754" max="10755" width="16.54296875" style="158" customWidth="1"/>
    <col min="10756" max="10756" width="59.7265625" style="158" customWidth="1"/>
    <col min="10757" max="10757" width="21.453125" style="158" customWidth="1"/>
    <col min="10758" max="10760" width="14" style="158" bestFit="1" customWidth="1"/>
    <col min="10761" max="10761" width="15" style="158" bestFit="1" customWidth="1"/>
    <col min="10762" max="10763" width="15" style="158" customWidth="1"/>
    <col min="10764" max="11008" width="9.1796875" style="158"/>
    <col min="11009" max="11009" width="10.54296875" style="158" customWidth="1"/>
    <col min="11010" max="11011" width="16.54296875" style="158" customWidth="1"/>
    <col min="11012" max="11012" width="59.7265625" style="158" customWidth="1"/>
    <col min="11013" max="11013" width="21.453125" style="158" customWidth="1"/>
    <col min="11014" max="11016" width="14" style="158" bestFit="1" customWidth="1"/>
    <col min="11017" max="11017" width="15" style="158" bestFit="1" customWidth="1"/>
    <col min="11018" max="11019" width="15" style="158" customWidth="1"/>
    <col min="11020" max="11264" width="9.1796875" style="158"/>
    <col min="11265" max="11265" width="10.54296875" style="158" customWidth="1"/>
    <col min="11266" max="11267" width="16.54296875" style="158" customWidth="1"/>
    <col min="11268" max="11268" width="59.7265625" style="158" customWidth="1"/>
    <col min="11269" max="11269" width="21.453125" style="158" customWidth="1"/>
    <col min="11270" max="11272" width="14" style="158" bestFit="1" customWidth="1"/>
    <col min="11273" max="11273" width="15" style="158" bestFit="1" customWidth="1"/>
    <col min="11274" max="11275" width="15" style="158" customWidth="1"/>
    <col min="11276" max="11520" width="9.1796875" style="158"/>
    <col min="11521" max="11521" width="10.54296875" style="158" customWidth="1"/>
    <col min="11522" max="11523" width="16.54296875" style="158" customWidth="1"/>
    <col min="11524" max="11524" width="59.7265625" style="158" customWidth="1"/>
    <col min="11525" max="11525" width="21.453125" style="158" customWidth="1"/>
    <col min="11526" max="11528" width="14" style="158" bestFit="1" customWidth="1"/>
    <col min="11529" max="11529" width="15" style="158" bestFit="1" customWidth="1"/>
    <col min="11530" max="11531" width="15" style="158" customWidth="1"/>
    <col min="11532" max="11776" width="9.1796875" style="158"/>
    <col min="11777" max="11777" width="10.54296875" style="158" customWidth="1"/>
    <col min="11778" max="11779" width="16.54296875" style="158" customWidth="1"/>
    <col min="11780" max="11780" width="59.7265625" style="158" customWidth="1"/>
    <col min="11781" max="11781" width="21.453125" style="158" customWidth="1"/>
    <col min="11782" max="11784" width="14" style="158" bestFit="1" customWidth="1"/>
    <col min="11785" max="11785" width="15" style="158" bestFit="1" customWidth="1"/>
    <col min="11786" max="11787" width="15" style="158" customWidth="1"/>
    <col min="11788" max="12032" width="9.1796875" style="158"/>
    <col min="12033" max="12033" width="10.54296875" style="158" customWidth="1"/>
    <col min="12034" max="12035" width="16.54296875" style="158" customWidth="1"/>
    <col min="12036" max="12036" width="59.7265625" style="158" customWidth="1"/>
    <col min="12037" max="12037" width="21.453125" style="158" customWidth="1"/>
    <col min="12038" max="12040" width="14" style="158" bestFit="1" customWidth="1"/>
    <col min="12041" max="12041" width="15" style="158" bestFit="1" customWidth="1"/>
    <col min="12042" max="12043" width="15" style="158" customWidth="1"/>
    <col min="12044" max="12288" width="9.1796875" style="158"/>
    <col min="12289" max="12289" width="10.54296875" style="158" customWidth="1"/>
    <col min="12290" max="12291" width="16.54296875" style="158" customWidth="1"/>
    <col min="12292" max="12292" width="59.7265625" style="158" customWidth="1"/>
    <col min="12293" max="12293" width="21.453125" style="158" customWidth="1"/>
    <col min="12294" max="12296" width="14" style="158" bestFit="1" customWidth="1"/>
    <col min="12297" max="12297" width="15" style="158" bestFit="1" customWidth="1"/>
    <col min="12298" max="12299" width="15" style="158" customWidth="1"/>
    <col min="12300" max="12544" width="9.1796875" style="158"/>
    <col min="12545" max="12545" width="10.54296875" style="158" customWidth="1"/>
    <col min="12546" max="12547" width="16.54296875" style="158" customWidth="1"/>
    <col min="12548" max="12548" width="59.7265625" style="158" customWidth="1"/>
    <col min="12549" max="12549" width="21.453125" style="158" customWidth="1"/>
    <col min="12550" max="12552" width="14" style="158" bestFit="1" customWidth="1"/>
    <col min="12553" max="12553" width="15" style="158" bestFit="1" customWidth="1"/>
    <col min="12554" max="12555" width="15" style="158" customWidth="1"/>
    <col min="12556" max="12800" width="9.1796875" style="158"/>
    <col min="12801" max="12801" width="10.54296875" style="158" customWidth="1"/>
    <col min="12802" max="12803" width="16.54296875" style="158" customWidth="1"/>
    <col min="12804" max="12804" width="59.7265625" style="158" customWidth="1"/>
    <col min="12805" max="12805" width="21.453125" style="158" customWidth="1"/>
    <col min="12806" max="12808" width="14" style="158" bestFit="1" customWidth="1"/>
    <col min="12809" max="12809" width="15" style="158" bestFit="1" customWidth="1"/>
    <col min="12810" max="12811" width="15" style="158" customWidth="1"/>
    <col min="12812" max="13056" width="9.1796875" style="158"/>
    <col min="13057" max="13057" width="10.54296875" style="158" customWidth="1"/>
    <col min="13058" max="13059" width="16.54296875" style="158" customWidth="1"/>
    <col min="13060" max="13060" width="59.7265625" style="158" customWidth="1"/>
    <col min="13061" max="13061" width="21.453125" style="158" customWidth="1"/>
    <col min="13062" max="13064" width="14" style="158" bestFit="1" customWidth="1"/>
    <col min="13065" max="13065" width="15" style="158" bestFit="1" customWidth="1"/>
    <col min="13066" max="13067" width="15" style="158" customWidth="1"/>
    <col min="13068" max="13312" width="9.1796875" style="158"/>
    <col min="13313" max="13313" width="10.54296875" style="158" customWidth="1"/>
    <col min="13314" max="13315" width="16.54296875" style="158" customWidth="1"/>
    <col min="13316" max="13316" width="59.7265625" style="158" customWidth="1"/>
    <col min="13317" max="13317" width="21.453125" style="158" customWidth="1"/>
    <col min="13318" max="13320" width="14" style="158" bestFit="1" customWidth="1"/>
    <col min="13321" max="13321" width="15" style="158" bestFit="1" customWidth="1"/>
    <col min="13322" max="13323" width="15" style="158" customWidth="1"/>
    <col min="13324" max="13568" width="9.1796875" style="158"/>
    <col min="13569" max="13569" width="10.54296875" style="158" customWidth="1"/>
    <col min="13570" max="13571" width="16.54296875" style="158" customWidth="1"/>
    <col min="13572" max="13572" width="59.7265625" style="158" customWidth="1"/>
    <col min="13573" max="13573" width="21.453125" style="158" customWidth="1"/>
    <col min="13574" max="13576" width="14" style="158" bestFit="1" customWidth="1"/>
    <col min="13577" max="13577" width="15" style="158" bestFit="1" customWidth="1"/>
    <col min="13578" max="13579" width="15" style="158" customWidth="1"/>
    <col min="13580" max="13824" width="9.1796875" style="158"/>
    <col min="13825" max="13825" width="10.54296875" style="158" customWidth="1"/>
    <col min="13826" max="13827" width="16.54296875" style="158" customWidth="1"/>
    <col min="13828" max="13828" width="59.7265625" style="158" customWidth="1"/>
    <col min="13829" max="13829" width="21.453125" style="158" customWidth="1"/>
    <col min="13830" max="13832" width="14" style="158" bestFit="1" customWidth="1"/>
    <col min="13833" max="13833" width="15" style="158" bestFit="1" customWidth="1"/>
    <col min="13834" max="13835" width="15" style="158" customWidth="1"/>
    <col min="13836" max="14080" width="9.1796875" style="158"/>
    <col min="14081" max="14081" width="10.54296875" style="158" customWidth="1"/>
    <col min="14082" max="14083" width="16.54296875" style="158" customWidth="1"/>
    <col min="14084" max="14084" width="59.7265625" style="158" customWidth="1"/>
    <col min="14085" max="14085" width="21.453125" style="158" customWidth="1"/>
    <col min="14086" max="14088" width="14" style="158" bestFit="1" customWidth="1"/>
    <col min="14089" max="14089" width="15" style="158" bestFit="1" customWidth="1"/>
    <col min="14090" max="14091" width="15" style="158" customWidth="1"/>
    <col min="14092" max="14336" width="9.1796875" style="158"/>
    <col min="14337" max="14337" width="10.54296875" style="158" customWidth="1"/>
    <col min="14338" max="14339" width="16.54296875" style="158" customWidth="1"/>
    <col min="14340" max="14340" width="59.7265625" style="158" customWidth="1"/>
    <col min="14341" max="14341" width="21.453125" style="158" customWidth="1"/>
    <col min="14342" max="14344" width="14" style="158" bestFit="1" customWidth="1"/>
    <col min="14345" max="14345" width="15" style="158" bestFit="1" customWidth="1"/>
    <col min="14346" max="14347" width="15" style="158" customWidth="1"/>
    <col min="14348" max="14592" width="9.1796875" style="158"/>
    <col min="14593" max="14593" width="10.54296875" style="158" customWidth="1"/>
    <col min="14594" max="14595" width="16.54296875" style="158" customWidth="1"/>
    <col min="14596" max="14596" width="59.7265625" style="158" customWidth="1"/>
    <col min="14597" max="14597" width="21.453125" style="158" customWidth="1"/>
    <col min="14598" max="14600" width="14" style="158" bestFit="1" customWidth="1"/>
    <col min="14601" max="14601" width="15" style="158" bestFit="1" customWidth="1"/>
    <col min="14602" max="14603" width="15" style="158" customWidth="1"/>
    <col min="14604" max="14848" width="9.1796875" style="158"/>
    <col min="14849" max="14849" width="10.54296875" style="158" customWidth="1"/>
    <col min="14850" max="14851" width="16.54296875" style="158" customWidth="1"/>
    <col min="14852" max="14852" width="59.7265625" style="158" customWidth="1"/>
    <col min="14853" max="14853" width="21.453125" style="158" customWidth="1"/>
    <col min="14854" max="14856" width="14" style="158" bestFit="1" customWidth="1"/>
    <col min="14857" max="14857" width="15" style="158" bestFit="1" customWidth="1"/>
    <col min="14858" max="14859" width="15" style="158" customWidth="1"/>
    <col min="14860" max="15104" width="9.1796875" style="158"/>
    <col min="15105" max="15105" width="10.54296875" style="158" customWidth="1"/>
    <col min="15106" max="15107" width="16.54296875" style="158" customWidth="1"/>
    <col min="15108" max="15108" width="59.7265625" style="158" customWidth="1"/>
    <col min="15109" max="15109" width="21.453125" style="158" customWidth="1"/>
    <col min="15110" max="15112" width="14" style="158" bestFit="1" customWidth="1"/>
    <col min="15113" max="15113" width="15" style="158" bestFit="1" customWidth="1"/>
    <col min="15114" max="15115" width="15" style="158" customWidth="1"/>
    <col min="15116" max="15360" width="9.1796875" style="158"/>
    <col min="15361" max="15361" width="10.54296875" style="158" customWidth="1"/>
    <col min="15362" max="15363" width="16.54296875" style="158" customWidth="1"/>
    <col min="15364" max="15364" width="59.7265625" style="158" customWidth="1"/>
    <col min="15365" max="15365" width="21.453125" style="158" customWidth="1"/>
    <col min="15366" max="15368" width="14" style="158" bestFit="1" customWidth="1"/>
    <col min="15369" max="15369" width="15" style="158" bestFit="1" customWidth="1"/>
    <col min="15370" max="15371" width="15" style="158" customWidth="1"/>
    <col min="15372" max="15616" width="9.1796875" style="158"/>
    <col min="15617" max="15617" width="10.54296875" style="158" customWidth="1"/>
    <col min="15618" max="15619" width="16.54296875" style="158" customWidth="1"/>
    <col min="15620" max="15620" width="59.7265625" style="158" customWidth="1"/>
    <col min="15621" max="15621" width="21.453125" style="158" customWidth="1"/>
    <col min="15622" max="15624" width="14" style="158" bestFit="1" customWidth="1"/>
    <col min="15625" max="15625" width="15" style="158" bestFit="1" customWidth="1"/>
    <col min="15626" max="15627" width="15" style="158" customWidth="1"/>
    <col min="15628" max="15872" width="9.1796875" style="158"/>
    <col min="15873" max="15873" width="10.54296875" style="158" customWidth="1"/>
    <col min="15874" max="15875" width="16.54296875" style="158" customWidth="1"/>
    <col min="15876" max="15876" width="59.7265625" style="158" customWidth="1"/>
    <col min="15877" max="15877" width="21.453125" style="158" customWidth="1"/>
    <col min="15878" max="15880" width="14" style="158" bestFit="1" customWidth="1"/>
    <col min="15881" max="15881" width="15" style="158" bestFit="1" customWidth="1"/>
    <col min="15882" max="15883" width="15" style="158" customWidth="1"/>
    <col min="15884" max="16128" width="9.1796875" style="158"/>
    <col min="16129" max="16129" width="10.54296875" style="158" customWidth="1"/>
    <col min="16130" max="16131" width="16.54296875" style="158" customWidth="1"/>
    <col min="16132" max="16132" width="59.7265625" style="158" customWidth="1"/>
    <col min="16133" max="16133" width="21.453125" style="158" customWidth="1"/>
    <col min="16134" max="16136" width="14" style="158" bestFit="1" customWidth="1"/>
    <col min="16137" max="16137" width="15" style="158" bestFit="1" customWidth="1"/>
    <col min="16138" max="16139" width="15" style="158" customWidth="1"/>
    <col min="16140" max="16384" width="9.1796875" style="158"/>
  </cols>
  <sheetData>
    <row r="1" spans="1:11" ht="15.5">
      <c r="A1" s="209" t="s">
        <v>54</v>
      </c>
      <c r="B1" s="209"/>
      <c r="C1" s="209"/>
      <c r="D1" s="209"/>
      <c r="E1" s="157"/>
      <c r="F1" s="157"/>
    </row>
    <row r="2" spans="1:11" ht="15.5">
      <c r="A2" s="210"/>
      <c r="B2" s="210"/>
      <c r="C2" s="210"/>
      <c r="D2" s="210"/>
      <c r="E2" s="160"/>
      <c r="F2" s="160"/>
    </row>
    <row r="3" spans="1:11" ht="25">
      <c r="A3" s="161" t="s">
        <v>55</v>
      </c>
      <c r="B3" s="161" t="s">
        <v>56</v>
      </c>
      <c r="C3" s="161" t="s">
        <v>57</v>
      </c>
      <c r="D3" s="161" t="s">
        <v>58</v>
      </c>
      <c r="E3" s="161" t="s">
        <v>59</v>
      </c>
      <c r="F3" s="161" t="s">
        <v>60</v>
      </c>
      <c r="G3" s="161" t="s">
        <v>61</v>
      </c>
      <c r="H3" s="161" t="s">
        <v>62</v>
      </c>
      <c r="I3" s="162" t="s">
        <v>63</v>
      </c>
      <c r="J3" s="161" t="s">
        <v>64</v>
      </c>
      <c r="K3" s="161" t="s">
        <v>65</v>
      </c>
    </row>
    <row r="4" spans="1:11" ht="312.5">
      <c r="A4" s="163" t="s">
        <v>193</v>
      </c>
      <c r="B4" s="164" t="s">
        <v>194</v>
      </c>
      <c r="C4" s="165" t="s">
        <v>222</v>
      </c>
      <c r="D4" s="165" t="s">
        <v>196</v>
      </c>
      <c r="E4" s="167" t="s">
        <v>66</v>
      </c>
      <c r="F4" s="167" t="s">
        <v>67</v>
      </c>
      <c r="G4" s="167" t="s">
        <v>68</v>
      </c>
      <c r="H4" s="167" t="s">
        <v>69</v>
      </c>
      <c r="I4" s="168">
        <v>44883</v>
      </c>
      <c r="J4" s="169" t="s">
        <v>70</v>
      </c>
      <c r="K4" s="169"/>
    </row>
    <row r="5" spans="1:11" ht="312.5">
      <c r="A5" s="163" t="s">
        <v>202</v>
      </c>
      <c r="B5" s="164" t="s">
        <v>203</v>
      </c>
      <c r="C5" s="165" t="s">
        <v>204</v>
      </c>
      <c r="D5" s="165" t="s">
        <v>205</v>
      </c>
      <c r="E5" s="167" t="s">
        <v>66</v>
      </c>
      <c r="F5" s="167" t="s">
        <v>67</v>
      </c>
      <c r="G5" s="167" t="s">
        <v>68</v>
      </c>
      <c r="H5" s="167" t="s">
        <v>69</v>
      </c>
      <c r="I5" s="168">
        <v>44883</v>
      </c>
      <c r="J5" s="169" t="s">
        <v>70</v>
      </c>
      <c r="K5" s="169"/>
    </row>
    <row r="6" spans="1:11" ht="362.5">
      <c r="A6" s="163" t="s">
        <v>217</v>
      </c>
      <c r="B6" s="164" t="s">
        <v>218</v>
      </c>
      <c r="C6" s="165" t="s">
        <v>219</v>
      </c>
      <c r="D6" s="165" t="s">
        <v>220</v>
      </c>
      <c r="E6" s="167" t="s">
        <v>66</v>
      </c>
      <c r="F6" s="167" t="s">
        <v>67</v>
      </c>
      <c r="G6" s="167" t="s">
        <v>71</v>
      </c>
      <c r="H6" s="167" t="s">
        <v>69</v>
      </c>
      <c r="I6" s="168">
        <v>44883</v>
      </c>
      <c r="J6" s="169" t="s">
        <v>70</v>
      </c>
      <c r="K6" s="169"/>
    </row>
    <row r="7" spans="1:11" ht="409.5">
      <c r="A7" s="165" t="s">
        <v>223</v>
      </c>
      <c r="B7" s="164" t="s">
        <v>224</v>
      </c>
      <c r="C7" s="165" t="s">
        <v>225</v>
      </c>
      <c r="D7" s="165" t="s">
        <v>227</v>
      </c>
      <c r="E7" s="167" t="s">
        <v>66</v>
      </c>
      <c r="F7" s="167" t="s">
        <v>67</v>
      </c>
      <c r="G7" s="167" t="s">
        <v>68</v>
      </c>
      <c r="H7" s="167" t="s">
        <v>69</v>
      </c>
      <c r="I7" s="168">
        <v>44883</v>
      </c>
      <c r="J7" s="170" t="s">
        <v>70</v>
      </c>
      <c r="K7" s="170"/>
    </row>
    <row r="8" spans="1:11" ht="409.5">
      <c r="A8" s="175" t="s">
        <v>228</v>
      </c>
      <c r="B8" s="176" t="s">
        <v>229</v>
      </c>
      <c r="C8" s="175" t="s">
        <v>235</v>
      </c>
      <c r="D8" s="175" t="s">
        <v>230</v>
      </c>
      <c r="E8" s="169" t="s">
        <v>66</v>
      </c>
      <c r="F8" s="169" t="s">
        <v>67</v>
      </c>
      <c r="G8" s="169" t="s">
        <v>68</v>
      </c>
      <c r="H8" s="169" t="s">
        <v>69</v>
      </c>
      <c r="I8" s="168">
        <v>44883</v>
      </c>
      <c r="J8" s="169" t="s">
        <v>70</v>
      </c>
      <c r="K8" s="169"/>
    </row>
  </sheetData>
  <mergeCells count="1">
    <mergeCell ref="A1:D2"/>
  </mergeCells>
  <dataValidations count="5">
    <dataValidation type="list" allowBlank="1" showInputMessage="1" showErrorMessage="1" sqref="WVS983046 K65542 JG65542 TC65542 ACY65542 AMU65542 AWQ65542 BGM65542 BQI65542 CAE65542 CKA65542 CTW65542 DDS65542 DNO65542 DXK65542 EHG65542 ERC65542 FAY65542 FKU65542 FUQ65542 GEM65542 GOI65542 GYE65542 HIA65542 HRW65542 IBS65542 ILO65542 IVK65542 JFG65542 JPC65542 JYY65542 KIU65542 KSQ65542 LCM65542 LMI65542 LWE65542 MGA65542 MPW65542 MZS65542 NJO65542 NTK65542 ODG65542 ONC65542 OWY65542 PGU65542 PQQ65542 QAM65542 QKI65542 QUE65542 REA65542 RNW65542 RXS65542 SHO65542 SRK65542 TBG65542 TLC65542 TUY65542 UEU65542 UOQ65542 UYM65542 VII65542 VSE65542 WCA65542 WLW65542 WVS65542 K131078 JG131078 TC131078 ACY131078 AMU131078 AWQ131078 BGM131078 BQI131078 CAE131078 CKA131078 CTW131078 DDS131078 DNO131078 DXK131078 EHG131078 ERC131078 FAY131078 FKU131078 FUQ131078 GEM131078 GOI131078 GYE131078 HIA131078 HRW131078 IBS131078 ILO131078 IVK131078 JFG131078 JPC131078 JYY131078 KIU131078 KSQ131078 LCM131078 LMI131078 LWE131078 MGA131078 MPW131078 MZS131078 NJO131078 NTK131078 ODG131078 ONC131078 OWY131078 PGU131078 PQQ131078 QAM131078 QKI131078 QUE131078 REA131078 RNW131078 RXS131078 SHO131078 SRK131078 TBG131078 TLC131078 TUY131078 UEU131078 UOQ131078 UYM131078 VII131078 VSE131078 WCA131078 WLW131078 WVS131078 K196614 JG196614 TC196614 ACY196614 AMU196614 AWQ196614 BGM196614 BQI196614 CAE196614 CKA196614 CTW196614 DDS196614 DNO196614 DXK196614 EHG196614 ERC196614 FAY196614 FKU196614 FUQ196614 GEM196614 GOI196614 GYE196614 HIA196614 HRW196614 IBS196614 ILO196614 IVK196614 JFG196614 JPC196614 JYY196614 KIU196614 KSQ196614 LCM196614 LMI196614 LWE196614 MGA196614 MPW196614 MZS196614 NJO196614 NTK196614 ODG196614 ONC196614 OWY196614 PGU196614 PQQ196614 QAM196614 QKI196614 QUE196614 REA196614 RNW196614 RXS196614 SHO196614 SRK196614 TBG196614 TLC196614 TUY196614 UEU196614 UOQ196614 UYM196614 VII196614 VSE196614 WCA196614 WLW196614 WVS196614 K262150 JG262150 TC262150 ACY262150 AMU262150 AWQ262150 BGM262150 BQI262150 CAE262150 CKA262150 CTW262150 DDS262150 DNO262150 DXK262150 EHG262150 ERC262150 FAY262150 FKU262150 FUQ262150 GEM262150 GOI262150 GYE262150 HIA262150 HRW262150 IBS262150 ILO262150 IVK262150 JFG262150 JPC262150 JYY262150 KIU262150 KSQ262150 LCM262150 LMI262150 LWE262150 MGA262150 MPW262150 MZS262150 NJO262150 NTK262150 ODG262150 ONC262150 OWY262150 PGU262150 PQQ262150 QAM262150 QKI262150 QUE262150 REA262150 RNW262150 RXS262150 SHO262150 SRK262150 TBG262150 TLC262150 TUY262150 UEU262150 UOQ262150 UYM262150 VII262150 VSE262150 WCA262150 WLW262150 WVS262150 K327686 JG327686 TC327686 ACY327686 AMU327686 AWQ327686 BGM327686 BQI327686 CAE327686 CKA327686 CTW327686 DDS327686 DNO327686 DXK327686 EHG327686 ERC327686 FAY327686 FKU327686 FUQ327686 GEM327686 GOI327686 GYE327686 HIA327686 HRW327686 IBS327686 ILO327686 IVK327686 JFG327686 JPC327686 JYY327686 KIU327686 KSQ327686 LCM327686 LMI327686 LWE327686 MGA327686 MPW327686 MZS327686 NJO327686 NTK327686 ODG327686 ONC327686 OWY327686 PGU327686 PQQ327686 QAM327686 QKI327686 QUE327686 REA327686 RNW327686 RXS327686 SHO327686 SRK327686 TBG327686 TLC327686 TUY327686 UEU327686 UOQ327686 UYM327686 VII327686 VSE327686 WCA327686 WLW327686 WVS327686 K393222 JG393222 TC393222 ACY393222 AMU393222 AWQ393222 BGM393222 BQI393222 CAE393222 CKA393222 CTW393222 DDS393222 DNO393222 DXK393222 EHG393222 ERC393222 FAY393222 FKU393222 FUQ393222 GEM393222 GOI393222 GYE393222 HIA393222 HRW393222 IBS393222 ILO393222 IVK393222 JFG393222 JPC393222 JYY393222 KIU393222 KSQ393222 LCM393222 LMI393222 LWE393222 MGA393222 MPW393222 MZS393222 NJO393222 NTK393222 ODG393222 ONC393222 OWY393222 PGU393222 PQQ393222 QAM393222 QKI393222 QUE393222 REA393222 RNW393222 RXS393222 SHO393222 SRK393222 TBG393222 TLC393222 TUY393222 UEU393222 UOQ393222 UYM393222 VII393222 VSE393222 WCA393222 WLW393222 WVS393222 K458758 JG458758 TC458758 ACY458758 AMU458758 AWQ458758 BGM458758 BQI458758 CAE458758 CKA458758 CTW458758 DDS458758 DNO458758 DXK458758 EHG458758 ERC458758 FAY458758 FKU458758 FUQ458758 GEM458758 GOI458758 GYE458758 HIA458758 HRW458758 IBS458758 ILO458758 IVK458758 JFG458758 JPC458758 JYY458758 KIU458758 KSQ458758 LCM458758 LMI458758 LWE458758 MGA458758 MPW458758 MZS458758 NJO458758 NTK458758 ODG458758 ONC458758 OWY458758 PGU458758 PQQ458758 QAM458758 QKI458758 QUE458758 REA458758 RNW458758 RXS458758 SHO458758 SRK458758 TBG458758 TLC458758 TUY458758 UEU458758 UOQ458758 UYM458758 VII458758 VSE458758 WCA458758 WLW458758 WVS458758 K524294 JG524294 TC524294 ACY524294 AMU524294 AWQ524294 BGM524294 BQI524294 CAE524294 CKA524294 CTW524294 DDS524294 DNO524294 DXK524294 EHG524294 ERC524294 FAY524294 FKU524294 FUQ524294 GEM524294 GOI524294 GYE524294 HIA524294 HRW524294 IBS524294 ILO524294 IVK524294 JFG524294 JPC524294 JYY524294 KIU524294 KSQ524294 LCM524294 LMI524294 LWE524294 MGA524294 MPW524294 MZS524294 NJO524294 NTK524294 ODG524294 ONC524294 OWY524294 PGU524294 PQQ524294 QAM524294 QKI524294 QUE524294 REA524294 RNW524294 RXS524294 SHO524294 SRK524294 TBG524294 TLC524294 TUY524294 UEU524294 UOQ524294 UYM524294 VII524294 VSE524294 WCA524294 WLW524294 WVS524294 K589830 JG589830 TC589830 ACY589830 AMU589830 AWQ589830 BGM589830 BQI589830 CAE589830 CKA589830 CTW589830 DDS589830 DNO589830 DXK589830 EHG589830 ERC589830 FAY589830 FKU589830 FUQ589830 GEM589830 GOI589830 GYE589830 HIA589830 HRW589830 IBS589830 ILO589830 IVK589830 JFG589830 JPC589830 JYY589830 KIU589830 KSQ589830 LCM589830 LMI589830 LWE589830 MGA589830 MPW589830 MZS589830 NJO589830 NTK589830 ODG589830 ONC589830 OWY589830 PGU589830 PQQ589830 QAM589830 QKI589830 QUE589830 REA589830 RNW589830 RXS589830 SHO589830 SRK589830 TBG589830 TLC589830 TUY589830 UEU589830 UOQ589830 UYM589830 VII589830 VSE589830 WCA589830 WLW589830 WVS589830 K655366 JG655366 TC655366 ACY655366 AMU655366 AWQ655366 BGM655366 BQI655366 CAE655366 CKA655366 CTW655366 DDS655366 DNO655366 DXK655366 EHG655366 ERC655366 FAY655366 FKU655366 FUQ655366 GEM655366 GOI655366 GYE655366 HIA655366 HRW655366 IBS655366 ILO655366 IVK655366 JFG655366 JPC655366 JYY655366 KIU655366 KSQ655366 LCM655366 LMI655366 LWE655366 MGA655366 MPW655366 MZS655366 NJO655366 NTK655366 ODG655366 ONC655366 OWY655366 PGU655366 PQQ655366 QAM655366 QKI655366 QUE655366 REA655366 RNW655366 RXS655366 SHO655366 SRK655366 TBG655366 TLC655366 TUY655366 UEU655366 UOQ655366 UYM655366 VII655366 VSE655366 WCA655366 WLW655366 WVS655366 K720902 JG720902 TC720902 ACY720902 AMU720902 AWQ720902 BGM720902 BQI720902 CAE720902 CKA720902 CTW720902 DDS720902 DNO720902 DXK720902 EHG720902 ERC720902 FAY720902 FKU720902 FUQ720902 GEM720902 GOI720902 GYE720902 HIA720902 HRW720902 IBS720902 ILO720902 IVK720902 JFG720902 JPC720902 JYY720902 KIU720902 KSQ720902 LCM720902 LMI720902 LWE720902 MGA720902 MPW720902 MZS720902 NJO720902 NTK720902 ODG720902 ONC720902 OWY720902 PGU720902 PQQ720902 QAM720902 QKI720902 QUE720902 REA720902 RNW720902 RXS720902 SHO720902 SRK720902 TBG720902 TLC720902 TUY720902 UEU720902 UOQ720902 UYM720902 VII720902 VSE720902 WCA720902 WLW720902 WVS720902 K786438 JG786438 TC786438 ACY786438 AMU786438 AWQ786438 BGM786438 BQI786438 CAE786438 CKA786438 CTW786438 DDS786438 DNO786438 DXK786438 EHG786438 ERC786438 FAY786438 FKU786438 FUQ786438 GEM786438 GOI786438 GYE786438 HIA786438 HRW786438 IBS786438 ILO786438 IVK786438 JFG786438 JPC786438 JYY786438 KIU786438 KSQ786438 LCM786438 LMI786438 LWE786438 MGA786438 MPW786438 MZS786438 NJO786438 NTK786438 ODG786438 ONC786438 OWY786438 PGU786438 PQQ786438 QAM786438 QKI786438 QUE786438 REA786438 RNW786438 RXS786438 SHO786438 SRK786438 TBG786438 TLC786438 TUY786438 UEU786438 UOQ786438 UYM786438 VII786438 VSE786438 WCA786438 WLW786438 WVS786438 K851974 JG851974 TC851974 ACY851974 AMU851974 AWQ851974 BGM851974 BQI851974 CAE851974 CKA851974 CTW851974 DDS851974 DNO851974 DXK851974 EHG851974 ERC851974 FAY851974 FKU851974 FUQ851974 GEM851974 GOI851974 GYE851974 HIA851974 HRW851974 IBS851974 ILO851974 IVK851974 JFG851974 JPC851974 JYY851974 KIU851974 KSQ851974 LCM851974 LMI851974 LWE851974 MGA851974 MPW851974 MZS851974 NJO851974 NTK851974 ODG851974 ONC851974 OWY851974 PGU851974 PQQ851974 QAM851974 QKI851974 QUE851974 REA851974 RNW851974 RXS851974 SHO851974 SRK851974 TBG851974 TLC851974 TUY851974 UEU851974 UOQ851974 UYM851974 VII851974 VSE851974 WCA851974 WLW851974 WVS851974 K917510 JG917510 TC917510 ACY917510 AMU917510 AWQ917510 BGM917510 BQI917510 CAE917510 CKA917510 CTW917510 DDS917510 DNO917510 DXK917510 EHG917510 ERC917510 FAY917510 FKU917510 FUQ917510 GEM917510 GOI917510 GYE917510 HIA917510 HRW917510 IBS917510 ILO917510 IVK917510 JFG917510 JPC917510 JYY917510 KIU917510 KSQ917510 LCM917510 LMI917510 LWE917510 MGA917510 MPW917510 MZS917510 NJO917510 NTK917510 ODG917510 ONC917510 OWY917510 PGU917510 PQQ917510 QAM917510 QKI917510 QUE917510 REA917510 RNW917510 RXS917510 SHO917510 SRK917510 TBG917510 TLC917510 TUY917510 UEU917510 UOQ917510 UYM917510 VII917510 VSE917510 WCA917510 WLW917510 WVS917510 K983046 JG983046 TC983046 ACY983046 AMU983046 AWQ983046 BGM983046 BQI983046 CAE983046 CKA983046 CTW983046 DDS983046 DNO983046 DXK983046 EHG983046 ERC983046 FAY983046 FKU983046 FUQ983046 GEM983046 GOI983046 GYE983046 HIA983046 HRW983046 IBS983046 ILO983046 IVK983046 JFG983046 JPC983046 JYY983046 KIU983046 KSQ983046 LCM983046 LMI983046 LWE983046 MGA983046 MPW983046 MZS983046 NJO983046 NTK983046 ODG983046 ONC983046 OWY983046 PGU983046 PQQ983046 QAM983046 QKI983046 QUE983046 REA983046 RNW983046 RXS983046 SHO983046 SRK983046 TBG983046 TLC983046 TUY983046 UEU983046 UOQ983046 UYM983046 VII983046 VSE983046 WCA983046 WLW983046">
      <formula1>#REF!</formula1>
    </dataValidation>
    <dataValidation type="list" allowBlank="1" showInputMessage="1" showErrorMessage="1" sqref="F65525:F65540 JB65525:JB65540 SX65525:SX65540 ACT65525:ACT65540 AMP65525:AMP65540 AWL65525:AWL65540 BGH65525:BGH65540 BQD65525:BQD65540 BZZ65525:BZZ65540 CJV65525:CJV65540 CTR65525:CTR65540 DDN65525:DDN65540 DNJ65525:DNJ65540 DXF65525:DXF65540 EHB65525:EHB65540 EQX65525:EQX65540 FAT65525:FAT65540 FKP65525:FKP65540 FUL65525:FUL65540 GEH65525:GEH65540 GOD65525:GOD65540 GXZ65525:GXZ65540 HHV65525:HHV65540 HRR65525:HRR65540 IBN65525:IBN65540 ILJ65525:ILJ65540 IVF65525:IVF65540 JFB65525:JFB65540 JOX65525:JOX65540 JYT65525:JYT65540 KIP65525:KIP65540 KSL65525:KSL65540 LCH65525:LCH65540 LMD65525:LMD65540 LVZ65525:LVZ65540 MFV65525:MFV65540 MPR65525:MPR65540 MZN65525:MZN65540 NJJ65525:NJJ65540 NTF65525:NTF65540 ODB65525:ODB65540 OMX65525:OMX65540 OWT65525:OWT65540 PGP65525:PGP65540 PQL65525:PQL65540 QAH65525:QAH65540 QKD65525:QKD65540 QTZ65525:QTZ65540 RDV65525:RDV65540 RNR65525:RNR65540 RXN65525:RXN65540 SHJ65525:SHJ65540 SRF65525:SRF65540 TBB65525:TBB65540 TKX65525:TKX65540 TUT65525:TUT65540 UEP65525:UEP65540 UOL65525:UOL65540 UYH65525:UYH65540 VID65525:VID65540 VRZ65525:VRZ65540 WBV65525:WBV65540 WLR65525:WLR65540 WVN65525:WVN65540 F131061:F131076 JB131061:JB131076 SX131061:SX131076 ACT131061:ACT131076 AMP131061:AMP131076 AWL131061:AWL131076 BGH131061:BGH131076 BQD131061:BQD131076 BZZ131061:BZZ131076 CJV131061:CJV131076 CTR131061:CTR131076 DDN131061:DDN131076 DNJ131061:DNJ131076 DXF131061:DXF131076 EHB131061:EHB131076 EQX131061:EQX131076 FAT131061:FAT131076 FKP131061:FKP131076 FUL131061:FUL131076 GEH131061:GEH131076 GOD131061:GOD131076 GXZ131061:GXZ131076 HHV131061:HHV131076 HRR131061:HRR131076 IBN131061:IBN131076 ILJ131061:ILJ131076 IVF131061:IVF131076 JFB131061:JFB131076 JOX131061:JOX131076 JYT131061:JYT131076 KIP131061:KIP131076 KSL131061:KSL131076 LCH131061:LCH131076 LMD131061:LMD131076 LVZ131061:LVZ131076 MFV131061:MFV131076 MPR131061:MPR131076 MZN131061:MZN131076 NJJ131061:NJJ131076 NTF131061:NTF131076 ODB131061:ODB131076 OMX131061:OMX131076 OWT131061:OWT131076 PGP131061:PGP131076 PQL131061:PQL131076 QAH131061:QAH131076 QKD131061:QKD131076 QTZ131061:QTZ131076 RDV131061:RDV131076 RNR131061:RNR131076 RXN131061:RXN131076 SHJ131061:SHJ131076 SRF131061:SRF131076 TBB131061:TBB131076 TKX131061:TKX131076 TUT131061:TUT131076 UEP131061:UEP131076 UOL131061:UOL131076 UYH131061:UYH131076 VID131061:VID131076 VRZ131061:VRZ131076 WBV131061:WBV131076 WLR131061:WLR131076 WVN131061:WVN131076 F196597:F196612 JB196597:JB196612 SX196597:SX196612 ACT196597:ACT196612 AMP196597:AMP196612 AWL196597:AWL196612 BGH196597:BGH196612 BQD196597:BQD196612 BZZ196597:BZZ196612 CJV196597:CJV196612 CTR196597:CTR196612 DDN196597:DDN196612 DNJ196597:DNJ196612 DXF196597:DXF196612 EHB196597:EHB196612 EQX196597:EQX196612 FAT196597:FAT196612 FKP196597:FKP196612 FUL196597:FUL196612 GEH196597:GEH196612 GOD196597:GOD196612 GXZ196597:GXZ196612 HHV196597:HHV196612 HRR196597:HRR196612 IBN196597:IBN196612 ILJ196597:ILJ196612 IVF196597:IVF196612 JFB196597:JFB196612 JOX196597:JOX196612 JYT196597:JYT196612 KIP196597:KIP196612 KSL196597:KSL196612 LCH196597:LCH196612 LMD196597:LMD196612 LVZ196597:LVZ196612 MFV196597:MFV196612 MPR196597:MPR196612 MZN196597:MZN196612 NJJ196597:NJJ196612 NTF196597:NTF196612 ODB196597:ODB196612 OMX196597:OMX196612 OWT196597:OWT196612 PGP196597:PGP196612 PQL196597:PQL196612 QAH196597:QAH196612 QKD196597:QKD196612 QTZ196597:QTZ196612 RDV196597:RDV196612 RNR196597:RNR196612 RXN196597:RXN196612 SHJ196597:SHJ196612 SRF196597:SRF196612 TBB196597:TBB196612 TKX196597:TKX196612 TUT196597:TUT196612 UEP196597:UEP196612 UOL196597:UOL196612 UYH196597:UYH196612 VID196597:VID196612 VRZ196597:VRZ196612 WBV196597:WBV196612 WLR196597:WLR196612 WVN196597:WVN196612 F262133:F262148 JB262133:JB262148 SX262133:SX262148 ACT262133:ACT262148 AMP262133:AMP262148 AWL262133:AWL262148 BGH262133:BGH262148 BQD262133:BQD262148 BZZ262133:BZZ262148 CJV262133:CJV262148 CTR262133:CTR262148 DDN262133:DDN262148 DNJ262133:DNJ262148 DXF262133:DXF262148 EHB262133:EHB262148 EQX262133:EQX262148 FAT262133:FAT262148 FKP262133:FKP262148 FUL262133:FUL262148 GEH262133:GEH262148 GOD262133:GOD262148 GXZ262133:GXZ262148 HHV262133:HHV262148 HRR262133:HRR262148 IBN262133:IBN262148 ILJ262133:ILJ262148 IVF262133:IVF262148 JFB262133:JFB262148 JOX262133:JOX262148 JYT262133:JYT262148 KIP262133:KIP262148 KSL262133:KSL262148 LCH262133:LCH262148 LMD262133:LMD262148 LVZ262133:LVZ262148 MFV262133:MFV262148 MPR262133:MPR262148 MZN262133:MZN262148 NJJ262133:NJJ262148 NTF262133:NTF262148 ODB262133:ODB262148 OMX262133:OMX262148 OWT262133:OWT262148 PGP262133:PGP262148 PQL262133:PQL262148 QAH262133:QAH262148 QKD262133:QKD262148 QTZ262133:QTZ262148 RDV262133:RDV262148 RNR262133:RNR262148 RXN262133:RXN262148 SHJ262133:SHJ262148 SRF262133:SRF262148 TBB262133:TBB262148 TKX262133:TKX262148 TUT262133:TUT262148 UEP262133:UEP262148 UOL262133:UOL262148 UYH262133:UYH262148 VID262133:VID262148 VRZ262133:VRZ262148 WBV262133:WBV262148 WLR262133:WLR262148 WVN262133:WVN262148 F327669:F327684 JB327669:JB327684 SX327669:SX327684 ACT327669:ACT327684 AMP327669:AMP327684 AWL327669:AWL327684 BGH327669:BGH327684 BQD327669:BQD327684 BZZ327669:BZZ327684 CJV327669:CJV327684 CTR327669:CTR327684 DDN327669:DDN327684 DNJ327669:DNJ327684 DXF327669:DXF327684 EHB327669:EHB327684 EQX327669:EQX327684 FAT327669:FAT327684 FKP327669:FKP327684 FUL327669:FUL327684 GEH327669:GEH327684 GOD327669:GOD327684 GXZ327669:GXZ327684 HHV327669:HHV327684 HRR327669:HRR327684 IBN327669:IBN327684 ILJ327669:ILJ327684 IVF327669:IVF327684 JFB327669:JFB327684 JOX327669:JOX327684 JYT327669:JYT327684 KIP327669:KIP327684 KSL327669:KSL327684 LCH327669:LCH327684 LMD327669:LMD327684 LVZ327669:LVZ327684 MFV327669:MFV327684 MPR327669:MPR327684 MZN327669:MZN327684 NJJ327669:NJJ327684 NTF327669:NTF327684 ODB327669:ODB327684 OMX327669:OMX327684 OWT327669:OWT327684 PGP327669:PGP327684 PQL327669:PQL327684 QAH327669:QAH327684 QKD327669:QKD327684 QTZ327669:QTZ327684 RDV327669:RDV327684 RNR327669:RNR327684 RXN327669:RXN327684 SHJ327669:SHJ327684 SRF327669:SRF327684 TBB327669:TBB327684 TKX327669:TKX327684 TUT327669:TUT327684 UEP327669:UEP327684 UOL327669:UOL327684 UYH327669:UYH327684 VID327669:VID327684 VRZ327669:VRZ327684 WBV327669:WBV327684 WLR327669:WLR327684 WVN327669:WVN327684 F393205:F393220 JB393205:JB393220 SX393205:SX393220 ACT393205:ACT393220 AMP393205:AMP393220 AWL393205:AWL393220 BGH393205:BGH393220 BQD393205:BQD393220 BZZ393205:BZZ393220 CJV393205:CJV393220 CTR393205:CTR393220 DDN393205:DDN393220 DNJ393205:DNJ393220 DXF393205:DXF393220 EHB393205:EHB393220 EQX393205:EQX393220 FAT393205:FAT393220 FKP393205:FKP393220 FUL393205:FUL393220 GEH393205:GEH393220 GOD393205:GOD393220 GXZ393205:GXZ393220 HHV393205:HHV393220 HRR393205:HRR393220 IBN393205:IBN393220 ILJ393205:ILJ393220 IVF393205:IVF393220 JFB393205:JFB393220 JOX393205:JOX393220 JYT393205:JYT393220 KIP393205:KIP393220 KSL393205:KSL393220 LCH393205:LCH393220 LMD393205:LMD393220 LVZ393205:LVZ393220 MFV393205:MFV393220 MPR393205:MPR393220 MZN393205:MZN393220 NJJ393205:NJJ393220 NTF393205:NTF393220 ODB393205:ODB393220 OMX393205:OMX393220 OWT393205:OWT393220 PGP393205:PGP393220 PQL393205:PQL393220 QAH393205:QAH393220 QKD393205:QKD393220 QTZ393205:QTZ393220 RDV393205:RDV393220 RNR393205:RNR393220 RXN393205:RXN393220 SHJ393205:SHJ393220 SRF393205:SRF393220 TBB393205:TBB393220 TKX393205:TKX393220 TUT393205:TUT393220 UEP393205:UEP393220 UOL393205:UOL393220 UYH393205:UYH393220 VID393205:VID393220 VRZ393205:VRZ393220 WBV393205:WBV393220 WLR393205:WLR393220 WVN393205:WVN393220 F458741:F458756 JB458741:JB458756 SX458741:SX458756 ACT458741:ACT458756 AMP458741:AMP458756 AWL458741:AWL458756 BGH458741:BGH458756 BQD458741:BQD458756 BZZ458741:BZZ458756 CJV458741:CJV458756 CTR458741:CTR458756 DDN458741:DDN458756 DNJ458741:DNJ458756 DXF458741:DXF458756 EHB458741:EHB458756 EQX458741:EQX458756 FAT458741:FAT458756 FKP458741:FKP458756 FUL458741:FUL458756 GEH458741:GEH458756 GOD458741:GOD458756 GXZ458741:GXZ458756 HHV458741:HHV458756 HRR458741:HRR458756 IBN458741:IBN458756 ILJ458741:ILJ458756 IVF458741:IVF458756 JFB458741:JFB458756 JOX458741:JOX458756 JYT458741:JYT458756 KIP458741:KIP458756 KSL458741:KSL458756 LCH458741:LCH458756 LMD458741:LMD458756 LVZ458741:LVZ458756 MFV458741:MFV458756 MPR458741:MPR458756 MZN458741:MZN458756 NJJ458741:NJJ458756 NTF458741:NTF458756 ODB458741:ODB458756 OMX458741:OMX458756 OWT458741:OWT458756 PGP458741:PGP458756 PQL458741:PQL458756 QAH458741:QAH458756 QKD458741:QKD458756 QTZ458741:QTZ458756 RDV458741:RDV458756 RNR458741:RNR458756 RXN458741:RXN458756 SHJ458741:SHJ458756 SRF458741:SRF458756 TBB458741:TBB458756 TKX458741:TKX458756 TUT458741:TUT458756 UEP458741:UEP458756 UOL458741:UOL458756 UYH458741:UYH458756 VID458741:VID458756 VRZ458741:VRZ458756 WBV458741:WBV458756 WLR458741:WLR458756 WVN458741:WVN458756 F524277:F524292 JB524277:JB524292 SX524277:SX524292 ACT524277:ACT524292 AMP524277:AMP524292 AWL524277:AWL524292 BGH524277:BGH524292 BQD524277:BQD524292 BZZ524277:BZZ524292 CJV524277:CJV524292 CTR524277:CTR524292 DDN524277:DDN524292 DNJ524277:DNJ524292 DXF524277:DXF524292 EHB524277:EHB524292 EQX524277:EQX524292 FAT524277:FAT524292 FKP524277:FKP524292 FUL524277:FUL524292 GEH524277:GEH524292 GOD524277:GOD524292 GXZ524277:GXZ524292 HHV524277:HHV524292 HRR524277:HRR524292 IBN524277:IBN524292 ILJ524277:ILJ524292 IVF524277:IVF524292 JFB524277:JFB524292 JOX524277:JOX524292 JYT524277:JYT524292 KIP524277:KIP524292 KSL524277:KSL524292 LCH524277:LCH524292 LMD524277:LMD524292 LVZ524277:LVZ524292 MFV524277:MFV524292 MPR524277:MPR524292 MZN524277:MZN524292 NJJ524277:NJJ524292 NTF524277:NTF524292 ODB524277:ODB524292 OMX524277:OMX524292 OWT524277:OWT524292 PGP524277:PGP524292 PQL524277:PQL524292 QAH524277:QAH524292 QKD524277:QKD524292 QTZ524277:QTZ524292 RDV524277:RDV524292 RNR524277:RNR524292 RXN524277:RXN524292 SHJ524277:SHJ524292 SRF524277:SRF524292 TBB524277:TBB524292 TKX524277:TKX524292 TUT524277:TUT524292 UEP524277:UEP524292 UOL524277:UOL524292 UYH524277:UYH524292 VID524277:VID524292 VRZ524277:VRZ524292 WBV524277:WBV524292 WLR524277:WLR524292 WVN524277:WVN524292 F589813:F589828 JB589813:JB589828 SX589813:SX589828 ACT589813:ACT589828 AMP589813:AMP589828 AWL589813:AWL589828 BGH589813:BGH589828 BQD589813:BQD589828 BZZ589813:BZZ589828 CJV589813:CJV589828 CTR589813:CTR589828 DDN589813:DDN589828 DNJ589813:DNJ589828 DXF589813:DXF589828 EHB589813:EHB589828 EQX589813:EQX589828 FAT589813:FAT589828 FKP589813:FKP589828 FUL589813:FUL589828 GEH589813:GEH589828 GOD589813:GOD589828 GXZ589813:GXZ589828 HHV589813:HHV589828 HRR589813:HRR589828 IBN589813:IBN589828 ILJ589813:ILJ589828 IVF589813:IVF589828 JFB589813:JFB589828 JOX589813:JOX589828 JYT589813:JYT589828 KIP589813:KIP589828 KSL589813:KSL589828 LCH589813:LCH589828 LMD589813:LMD589828 LVZ589813:LVZ589828 MFV589813:MFV589828 MPR589813:MPR589828 MZN589813:MZN589828 NJJ589813:NJJ589828 NTF589813:NTF589828 ODB589813:ODB589828 OMX589813:OMX589828 OWT589813:OWT589828 PGP589813:PGP589828 PQL589813:PQL589828 QAH589813:QAH589828 QKD589813:QKD589828 QTZ589813:QTZ589828 RDV589813:RDV589828 RNR589813:RNR589828 RXN589813:RXN589828 SHJ589813:SHJ589828 SRF589813:SRF589828 TBB589813:TBB589828 TKX589813:TKX589828 TUT589813:TUT589828 UEP589813:UEP589828 UOL589813:UOL589828 UYH589813:UYH589828 VID589813:VID589828 VRZ589813:VRZ589828 WBV589813:WBV589828 WLR589813:WLR589828 WVN589813:WVN589828 F655349:F655364 JB655349:JB655364 SX655349:SX655364 ACT655349:ACT655364 AMP655349:AMP655364 AWL655349:AWL655364 BGH655349:BGH655364 BQD655349:BQD655364 BZZ655349:BZZ655364 CJV655349:CJV655364 CTR655349:CTR655364 DDN655349:DDN655364 DNJ655349:DNJ655364 DXF655349:DXF655364 EHB655349:EHB655364 EQX655349:EQX655364 FAT655349:FAT655364 FKP655349:FKP655364 FUL655349:FUL655364 GEH655349:GEH655364 GOD655349:GOD655364 GXZ655349:GXZ655364 HHV655349:HHV655364 HRR655349:HRR655364 IBN655349:IBN655364 ILJ655349:ILJ655364 IVF655349:IVF655364 JFB655349:JFB655364 JOX655349:JOX655364 JYT655349:JYT655364 KIP655349:KIP655364 KSL655349:KSL655364 LCH655349:LCH655364 LMD655349:LMD655364 LVZ655349:LVZ655364 MFV655349:MFV655364 MPR655349:MPR655364 MZN655349:MZN655364 NJJ655349:NJJ655364 NTF655349:NTF655364 ODB655349:ODB655364 OMX655349:OMX655364 OWT655349:OWT655364 PGP655349:PGP655364 PQL655349:PQL655364 QAH655349:QAH655364 QKD655349:QKD655364 QTZ655349:QTZ655364 RDV655349:RDV655364 RNR655349:RNR655364 RXN655349:RXN655364 SHJ655349:SHJ655364 SRF655349:SRF655364 TBB655349:TBB655364 TKX655349:TKX655364 TUT655349:TUT655364 UEP655349:UEP655364 UOL655349:UOL655364 UYH655349:UYH655364 VID655349:VID655364 VRZ655349:VRZ655364 WBV655349:WBV655364 WLR655349:WLR655364 WVN655349:WVN655364 F720885:F720900 JB720885:JB720900 SX720885:SX720900 ACT720885:ACT720900 AMP720885:AMP720900 AWL720885:AWL720900 BGH720885:BGH720900 BQD720885:BQD720900 BZZ720885:BZZ720900 CJV720885:CJV720900 CTR720885:CTR720900 DDN720885:DDN720900 DNJ720885:DNJ720900 DXF720885:DXF720900 EHB720885:EHB720900 EQX720885:EQX720900 FAT720885:FAT720900 FKP720885:FKP720900 FUL720885:FUL720900 GEH720885:GEH720900 GOD720885:GOD720900 GXZ720885:GXZ720900 HHV720885:HHV720900 HRR720885:HRR720900 IBN720885:IBN720900 ILJ720885:ILJ720900 IVF720885:IVF720900 JFB720885:JFB720900 JOX720885:JOX720900 JYT720885:JYT720900 KIP720885:KIP720900 KSL720885:KSL720900 LCH720885:LCH720900 LMD720885:LMD720900 LVZ720885:LVZ720900 MFV720885:MFV720900 MPR720885:MPR720900 MZN720885:MZN720900 NJJ720885:NJJ720900 NTF720885:NTF720900 ODB720885:ODB720900 OMX720885:OMX720900 OWT720885:OWT720900 PGP720885:PGP720900 PQL720885:PQL720900 QAH720885:QAH720900 QKD720885:QKD720900 QTZ720885:QTZ720900 RDV720885:RDV720900 RNR720885:RNR720900 RXN720885:RXN720900 SHJ720885:SHJ720900 SRF720885:SRF720900 TBB720885:TBB720900 TKX720885:TKX720900 TUT720885:TUT720900 UEP720885:UEP720900 UOL720885:UOL720900 UYH720885:UYH720900 VID720885:VID720900 VRZ720885:VRZ720900 WBV720885:WBV720900 WLR720885:WLR720900 WVN720885:WVN720900 F786421:F786436 JB786421:JB786436 SX786421:SX786436 ACT786421:ACT786436 AMP786421:AMP786436 AWL786421:AWL786436 BGH786421:BGH786436 BQD786421:BQD786436 BZZ786421:BZZ786436 CJV786421:CJV786436 CTR786421:CTR786436 DDN786421:DDN786436 DNJ786421:DNJ786436 DXF786421:DXF786436 EHB786421:EHB786436 EQX786421:EQX786436 FAT786421:FAT786436 FKP786421:FKP786436 FUL786421:FUL786436 GEH786421:GEH786436 GOD786421:GOD786436 GXZ786421:GXZ786436 HHV786421:HHV786436 HRR786421:HRR786436 IBN786421:IBN786436 ILJ786421:ILJ786436 IVF786421:IVF786436 JFB786421:JFB786436 JOX786421:JOX786436 JYT786421:JYT786436 KIP786421:KIP786436 KSL786421:KSL786436 LCH786421:LCH786436 LMD786421:LMD786436 LVZ786421:LVZ786436 MFV786421:MFV786436 MPR786421:MPR786436 MZN786421:MZN786436 NJJ786421:NJJ786436 NTF786421:NTF786436 ODB786421:ODB786436 OMX786421:OMX786436 OWT786421:OWT786436 PGP786421:PGP786436 PQL786421:PQL786436 QAH786421:QAH786436 QKD786421:QKD786436 QTZ786421:QTZ786436 RDV786421:RDV786436 RNR786421:RNR786436 RXN786421:RXN786436 SHJ786421:SHJ786436 SRF786421:SRF786436 TBB786421:TBB786436 TKX786421:TKX786436 TUT786421:TUT786436 UEP786421:UEP786436 UOL786421:UOL786436 UYH786421:UYH786436 VID786421:VID786436 VRZ786421:VRZ786436 WBV786421:WBV786436 WLR786421:WLR786436 WVN786421:WVN786436 F851957:F851972 JB851957:JB851972 SX851957:SX851972 ACT851957:ACT851972 AMP851957:AMP851972 AWL851957:AWL851972 BGH851957:BGH851972 BQD851957:BQD851972 BZZ851957:BZZ851972 CJV851957:CJV851972 CTR851957:CTR851972 DDN851957:DDN851972 DNJ851957:DNJ851972 DXF851957:DXF851972 EHB851957:EHB851972 EQX851957:EQX851972 FAT851957:FAT851972 FKP851957:FKP851972 FUL851957:FUL851972 GEH851957:GEH851972 GOD851957:GOD851972 GXZ851957:GXZ851972 HHV851957:HHV851972 HRR851957:HRR851972 IBN851957:IBN851972 ILJ851957:ILJ851972 IVF851957:IVF851972 JFB851957:JFB851972 JOX851957:JOX851972 JYT851957:JYT851972 KIP851957:KIP851972 KSL851957:KSL851972 LCH851957:LCH851972 LMD851957:LMD851972 LVZ851957:LVZ851972 MFV851957:MFV851972 MPR851957:MPR851972 MZN851957:MZN851972 NJJ851957:NJJ851972 NTF851957:NTF851972 ODB851957:ODB851972 OMX851957:OMX851972 OWT851957:OWT851972 PGP851957:PGP851972 PQL851957:PQL851972 QAH851957:QAH851972 QKD851957:QKD851972 QTZ851957:QTZ851972 RDV851957:RDV851972 RNR851957:RNR851972 RXN851957:RXN851972 SHJ851957:SHJ851972 SRF851957:SRF851972 TBB851957:TBB851972 TKX851957:TKX851972 TUT851957:TUT851972 UEP851957:UEP851972 UOL851957:UOL851972 UYH851957:UYH851972 VID851957:VID851972 VRZ851957:VRZ851972 WBV851957:WBV851972 WLR851957:WLR851972 WVN851957:WVN851972 F917493:F917508 JB917493:JB917508 SX917493:SX917508 ACT917493:ACT917508 AMP917493:AMP917508 AWL917493:AWL917508 BGH917493:BGH917508 BQD917493:BQD917508 BZZ917493:BZZ917508 CJV917493:CJV917508 CTR917493:CTR917508 DDN917493:DDN917508 DNJ917493:DNJ917508 DXF917493:DXF917508 EHB917493:EHB917508 EQX917493:EQX917508 FAT917493:FAT917508 FKP917493:FKP917508 FUL917493:FUL917508 GEH917493:GEH917508 GOD917493:GOD917508 GXZ917493:GXZ917508 HHV917493:HHV917508 HRR917493:HRR917508 IBN917493:IBN917508 ILJ917493:ILJ917508 IVF917493:IVF917508 JFB917493:JFB917508 JOX917493:JOX917508 JYT917493:JYT917508 KIP917493:KIP917508 KSL917493:KSL917508 LCH917493:LCH917508 LMD917493:LMD917508 LVZ917493:LVZ917508 MFV917493:MFV917508 MPR917493:MPR917508 MZN917493:MZN917508 NJJ917493:NJJ917508 NTF917493:NTF917508 ODB917493:ODB917508 OMX917493:OMX917508 OWT917493:OWT917508 PGP917493:PGP917508 PQL917493:PQL917508 QAH917493:QAH917508 QKD917493:QKD917508 QTZ917493:QTZ917508 RDV917493:RDV917508 RNR917493:RNR917508 RXN917493:RXN917508 SHJ917493:SHJ917508 SRF917493:SRF917508 TBB917493:TBB917508 TKX917493:TKX917508 TUT917493:TUT917508 UEP917493:UEP917508 UOL917493:UOL917508 UYH917493:UYH917508 VID917493:VID917508 VRZ917493:VRZ917508 WBV917493:WBV917508 WLR917493:WLR917508 WVN917493:WVN917508 F983029:F983044 JB983029:JB983044 SX983029:SX983044 ACT983029:ACT983044 AMP983029:AMP983044 AWL983029:AWL983044 BGH983029:BGH983044 BQD983029:BQD983044 BZZ983029:BZZ983044 CJV983029:CJV983044 CTR983029:CTR983044 DDN983029:DDN983044 DNJ983029:DNJ983044 DXF983029:DXF983044 EHB983029:EHB983044 EQX983029:EQX983044 FAT983029:FAT983044 FKP983029:FKP983044 FUL983029:FUL983044 GEH983029:GEH983044 GOD983029:GOD983044 GXZ983029:GXZ983044 HHV983029:HHV983044 HRR983029:HRR983044 IBN983029:IBN983044 ILJ983029:ILJ983044 IVF983029:IVF983044 JFB983029:JFB983044 JOX983029:JOX983044 JYT983029:JYT983044 KIP983029:KIP983044 KSL983029:KSL983044 LCH983029:LCH983044 LMD983029:LMD983044 LVZ983029:LVZ983044 MFV983029:MFV983044 MPR983029:MPR983044 MZN983029:MZN983044 NJJ983029:NJJ983044 NTF983029:NTF983044 ODB983029:ODB983044 OMX983029:OMX983044 OWT983029:OWT983044 PGP983029:PGP983044 PQL983029:PQL983044 QAH983029:QAH983044 QKD983029:QKD983044 QTZ983029:QTZ983044 RDV983029:RDV983044 RNR983029:RNR983044 RXN983029:RXN983044 SHJ983029:SHJ983044 SRF983029:SRF983044 TBB983029:TBB983044 TKX983029:TKX983044 TUT983029:TUT983044 UEP983029:UEP983044 UOL983029:UOL983044 UYH983029:UYH983044 VID983029:VID983044 VRZ983029:VRZ983044 WBV983029:WBV983044 WLR983029:WLR983044 WVN983029:WVN983044 WVN4:WVN8 WLR4:WLR8 WBV4:WBV8 VRZ4:VRZ8 VID4:VID8 UYH4:UYH8 UOL4:UOL8 UEP4:UEP8 TUT4:TUT8 TKX4:TKX8 TBB4:TBB8 SRF4:SRF8 SHJ4:SHJ8 RXN4:RXN8 RNR4:RNR8 RDV4:RDV8 QTZ4:QTZ8 QKD4:QKD8 QAH4:QAH8 PQL4:PQL8 PGP4:PGP8 OWT4:OWT8 OMX4:OMX8 ODB4:ODB8 NTF4:NTF8 NJJ4:NJJ8 MZN4:MZN8 MPR4:MPR8 MFV4:MFV8 LVZ4:LVZ8 LMD4:LMD8 LCH4:LCH8 KSL4:KSL8 KIP4:KIP8 JYT4:JYT8 JOX4:JOX8 JFB4:JFB8 IVF4:IVF8 ILJ4:ILJ8 IBN4:IBN8 HRR4:HRR8 HHV4:HHV8 GXZ4:GXZ8 GOD4:GOD8 GEH4:GEH8 FUL4:FUL8 FKP4:FKP8 FAT4:FAT8 EQX4:EQX8 EHB4:EHB8 DXF4:DXF8 DNJ4:DNJ8 DDN4:DDN8 CTR4:CTR8 CJV4:CJV8 BZZ4:BZZ8 BQD4:BQD8 BGH4:BGH8 AWL4:AWL8 AMP4:AMP8 ACT4:ACT8 SX4:SX8 JB4:JB8 F4:F8">
      <formula1>"Fatal,Serious,Medium,Cosmetic"</formula1>
    </dataValidation>
    <dataValidation type="list" allowBlank="1" showInputMessage="1" showErrorMessage="1" sqref="G65525:G65540 JC65525:JC65540 SY65525:SY65540 ACU65525:ACU65540 AMQ65525:AMQ65540 AWM65525:AWM65540 BGI65525:BGI65540 BQE65525:BQE65540 CAA65525:CAA65540 CJW65525:CJW65540 CTS65525:CTS65540 DDO65525:DDO65540 DNK65525:DNK65540 DXG65525:DXG65540 EHC65525:EHC65540 EQY65525:EQY65540 FAU65525:FAU65540 FKQ65525:FKQ65540 FUM65525:FUM65540 GEI65525:GEI65540 GOE65525:GOE65540 GYA65525:GYA65540 HHW65525:HHW65540 HRS65525:HRS65540 IBO65525:IBO65540 ILK65525:ILK65540 IVG65525:IVG65540 JFC65525:JFC65540 JOY65525:JOY65540 JYU65525:JYU65540 KIQ65525:KIQ65540 KSM65525:KSM65540 LCI65525:LCI65540 LME65525:LME65540 LWA65525:LWA65540 MFW65525:MFW65540 MPS65525:MPS65540 MZO65525:MZO65540 NJK65525:NJK65540 NTG65525:NTG65540 ODC65525:ODC65540 OMY65525:OMY65540 OWU65525:OWU65540 PGQ65525:PGQ65540 PQM65525:PQM65540 QAI65525:QAI65540 QKE65525:QKE65540 QUA65525:QUA65540 RDW65525:RDW65540 RNS65525:RNS65540 RXO65525:RXO65540 SHK65525:SHK65540 SRG65525:SRG65540 TBC65525:TBC65540 TKY65525:TKY65540 TUU65525:TUU65540 UEQ65525:UEQ65540 UOM65525:UOM65540 UYI65525:UYI65540 VIE65525:VIE65540 VSA65525:VSA65540 WBW65525:WBW65540 WLS65525:WLS65540 WVO65525:WVO65540 G131061:G131076 JC131061:JC131076 SY131061:SY131076 ACU131061:ACU131076 AMQ131061:AMQ131076 AWM131061:AWM131076 BGI131061:BGI131076 BQE131061:BQE131076 CAA131061:CAA131076 CJW131061:CJW131076 CTS131061:CTS131076 DDO131061:DDO131076 DNK131061:DNK131076 DXG131061:DXG131076 EHC131061:EHC131076 EQY131061:EQY131076 FAU131061:FAU131076 FKQ131061:FKQ131076 FUM131061:FUM131076 GEI131061:GEI131076 GOE131061:GOE131076 GYA131061:GYA131076 HHW131061:HHW131076 HRS131061:HRS131076 IBO131061:IBO131076 ILK131061:ILK131076 IVG131061:IVG131076 JFC131061:JFC131076 JOY131061:JOY131076 JYU131061:JYU131076 KIQ131061:KIQ131076 KSM131061:KSM131076 LCI131061:LCI131076 LME131061:LME131076 LWA131061:LWA131076 MFW131061:MFW131076 MPS131061:MPS131076 MZO131061:MZO131076 NJK131061:NJK131076 NTG131061:NTG131076 ODC131061:ODC131076 OMY131061:OMY131076 OWU131061:OWU131076 PGQ131061:PGQ131076 PQM131061:PQM131076 QAI131061:QAI131076 QKE131061:QKE131076 QUA131061:QUA131076 RDW131061:RDW131076 RNS131061:RNS131076 RXO131061:RXO131076 SHK131061:SHK131076 SRG131061:SRG131076 TBC131061:TBC131076 TKY131061:TKY131076 TUU131061:TUU131076 UEQ131061:UEQ131076 UOM131061:UOM131076 UYI131061:UYI131076 VIE131061:VIE131076 VSA131061:VSA131076 WBW131061:WBW131076 WLS131061:WLS131076 WVO131061:WVO131076 G196597:G196612 JC196597:JC196612 SY196597:SY196612 ACU196597:ACU196612 AMQ196597:AMQ196612 AWM196597:AWM196612 BGI196597:BGI196612 BQE196597:BQE196612 CAA196597:CAA196612 CJW196597:CJW196612 CTS196597:CTS196612 DDO196597:DDO196612 DNK196597:DNK196612 DXG196597:DXG196612 EHC196597:EHC196612 EQY196597:EQY196612 FAU196597:FAU196612 FKQ196597:FKQ196612 FUM196597:FUM196612 GEI196597:GEI196612 GOE196597:GOE196612 GYA196597:GYA196612 HHW196597:HHW196612 HRS196597:HRS196612 IBO196597:IBO196612 ILK196597:ILK196612 IVG196597:IVG196612 JFC196597:JFC196612 JOY196597:JOY196612 JYU196597:JYU196612 KIQ196597:KIQ196612 KSM196597:KSM196612 LCI196597:LCI196612 LME196597:LME196612 LWA196597:LWA196612 MFW196597:MFW196612 MPS196597:MPS196612 MZO196597:MZO196612 NJK196597:NJK196612 NTG196597:NTG196612 ODC196597:ODC196612 OMY196597:OMY196612 OWU196597:OWU196612 PGQ196597:PGQ196612 PQM196597:PQM196612 QAI196597:QAI196612 QKE196597:QKE196612 QUA196597:QUA196612 RDW196597:RDW196612 RNS196597:RNS196612 RXO196597:RXO196612 SHK196597:SHK196612 SRG196597:SRG196612 TBC196597:TBC196612 TKY196597:TKY196612 TUU196597:TUU196612 UEQ196597:UEQ196612 UOM196597:UOM196612 UYI196597:UYI196612 VIE196597:VIE196612 VSA196597:VSA196612 WBW196597:WBW196612 WLS196597:WLS196612 WVO196597:WVO196612 G262133:G262148 JC262133:JC262148 SY262133:SY262148 ACU262133:ACU262148 AMQ262133:AMQ262148 AWM262133:AWM262148 BGI262133:BGI262148 BQE262133:BQE262148 CAA262133:CAA262148 CJW262133:CJW262148 CTS262133:CTS262148 DDO262133:DDO262148 DNK262133:DNK262148 DXG262133:DXG262148 EHC262133:EHC262148 EQY262133:EQY262148 FAU262133:FAU262148 FKQ262133:FKQ262148 FUM262133:FUM262148 GEI262133:GEI262148 GOE262133:GOE262148 GYA262133:GYA262148 HHW262133:HHW262148 HRS262133:HRS262148 IBO262133:IBO262148 ILK262133:ILK262148 IVG262133:IVG262148 JFC262133:JFC262148 JOY262133:JOY262148 JYU262133:JYU262148 KIQ262133:KIQ262148 KSM262133:KSM262148 LCI262133:LCI262148 LME262133:LME262148 LWA262133:LWA262148 MFW262133:MFW262148 MPS262133:MPS262148 MZO262133:MZO262148 NJK262133:NJK262148 NTG262133:NTG262148 ODC262133:ODC262148 OMY262133:OMY262148 OWU262133:OWU262148 PGQ262133:PGQ262148 PQM262133:PQM262148 QAI262133:QAI262148 QKE262133:QKE262148 QUA262133:QUA262148 RDW262133:RDW262148 RNS262133:RNS262148 RXO262133:RXO262148 SHK262133:SHK262148 SRG262133:SRG262148 TBC262133:TBC262148 TKY262133:TKY262148 TUU262133:TUU262148 UEQ262133:UEQ262148 UOM262133:UOM262148 UYI262133:UYI262148 VIE262133:VIE262148 VSA262133:VSA262148 WBW262133:WBW262148 WLS262133:WLS262148 WVO262133:WVO262148 G327669:G327684 JC327669:JC327684 SY327669:SY327684 ACU327669:ACU327684 AMQ327669:AMQ327684 AWM327669:AWM327684 BGI327669:BGI327684 BQE327669:BQE327684 CAA327669:CAA327684 CJW327669:CJW327684 CTS327669:CTS327684 DDO327669:DDO327684 DNK327669:DNK327684 DXG327669:DXG327684 EHC327669:EHC327684 EQY327669:EQY327684 FAU327669:FAU327684 FKQ327669:FKQ327684 FUM327669:FUM327684 GEI327669:GEI327684 GOE327669:GOE327684 GYA327669:GYA327684 HHW327669:HHW327684 HRS327669:HRS327684 IBO327669:IBO327684 ILK327669:ILK327684 IVG327669:IVG327684 JFC327669:JFC327684 JOY327669:JOY327684 JYU327669:JYU327684 KIQ327669:KIQ327684 KSM327669:KSM327684 LCI327669:LCI327684 LME327669:LME327684 LWA327669:LWA327684 MFW327669:MFW327684 MPS327669:MPS327684 MZO327669:MZO327684 NJK327669:NJK327684 NTG327669:NTG327684 ODC327669:ODC327684 OMY327669:OMY327684 OWU327669:OWU327684 PGQ327669:PGQ327684 PQM327669:PQM327684 QAI327669:QAI327684 QKE327669:QKE327684 QUA327669:QUA327684 RDW327669:RDW327684 RNS327669:RNS327684 RXO327669:RXO327684 SHK327669:SHK327684 SRG327669:SRG327684 TBC327669:TBC327684 TKY327669:TKY327684 TUU327669:TUU327684 UEQ327669:UEQ327684 UOM327669:UOM327684 UYI327669:UYI327684 VIE327669:VIE327684 VSA327669:VSA327684 WBW327669:WBW327684 WLS327669:WLS327684 WVO327669:WVO327684 G393205:G393220 JC393205:JC393220 SY393205:SY393220 ACU393205:ACU393220 AMQ393205:AMQ393220 AWM393205:AWM393220 BGI393205:BGI393220 BQE393205:BQE393220 CAA393205:CAA393220 CJW393205:CJW393220 CTS393205:CTS393220 DDO393205:DDO393220 DNK393205:DNK393220 DXG393205:DXG393220 EHC393205:EHC393220 EQY393205:EQY393220 FAU393205:FAU393220 FKQ393205:FKQ393220 FUM393205:FUM393220 GEI393205:GEI393220 GOE393205:GOE393220 GYA393205:GYA393220 HHW393205:HHW393220 HRS393205:HRS393220 IBO393205:IBO393220 ILK393205:ILK393220 IVG393205:IVG393220 JFC393205:JFC393220 JOY393205:JOY393220 JYU393205:JYU393220 KIQ393205:KIQ393220 KSM393205:KSM393220 LCI393205:LCI393220 LME393205:LME393220 LWA393205:LWA393220 MFW393205:MFW393220 MPS393205:MPS393220 MZO393205:MZO393220 NJK393205:NJK393220 NTG393205:NTG393220 ODC393205:ODC393220 OMY393205:OMY393220 OWU393205:OWU393220 PGQ393205:PGQ393220 PQM393205:PQM393220 QAI393205:QAI393220 QKE393205:QKE393220 QUA393205:QUA393220 RDW393205:RDW393220 RNS393205:RNS393220 RXO393205:RXO393220 SHK393205:SHK393220 SRG393205:SRG393220 TBC393205:TBC393220 TKY393205:TKY393220 TUU393205:TUU393220 UEQ393205:UEQ393220 UOM393205:UOM393220 UYI393205:UYI393220 VIE393205:VIE393220 VSA393205:VSA393220 WBW393205:WBW393220 WLS393205:WLS393220 WVO393205:WVO393220 G458741:G458756 JC458741:JC458756 SY458741:SY458756 ACU458741:ACU458756 AMQ458741:AMQ458756 AWM458741:AWM458756 BGI458741:BGI458756 BQE458741:BQE458756 CAA458741:CAA458756 CJW458741:CJW458756 CTS458741:CTS458756 DDO458741:DDO458756 DNK458741:DNK458756 DXG458741:DXG458756 EHC458741:EHC458756 EQY458741:EQY458756 FAU458741:FAU458756 FKQ458741:FKQ458756 FUM458741:FUM458756 GEI458741:GEI458756 GOE458741:GOE458756 GYA458741:GYA458756 HHW458741:HHW458756 HRS458741:HRS458756 IBO458741:IBO458756 ILK458741:ILK458756 IVG458741:IVG458756 JFC458741:JFC458756 JOY458741:JOY458756 JYU458741:JYU458756 KIQ458741:KIQ458756 KSM458741:KSM458756 LCI458741:LCI458756 LME458741:LME458756 LWA458741:LWA458756 MFW458741:MFW458756 MPS458741:MPS458756 MZO458741:MZO458756 NJK458741:NJK458756 NTG458741:NTG458756 ODC458741:ODC458756 OMY458741:OMY458756 OWU458741:OWU458756 PGQ458741:PGQ458756 PQM458741:PQM458756 QAI458741:QAI458756 QKE458741:QKE458756 QUA458741:QUA458756 RDW458741:RDW458756 RNS458741:RNS458756 RXO458741:RXO458756 SHK458741:SHK458756 SRG458741:SRG458756 TBC458741:TBC458756 TKY458741:TKY458756 TUU458741:TUU458756 UEQ458741:UEQ458756 UOM458741:UOM458756 UYI458741:UYI458756 VIE458741:VIE458756 VSA458741:VSA458756 WBW458741:WBW458756 WLS458741:WLS458756 WVO458741:WVO458756 G524277:G524292 JC524277:JC524292 SY524277:SY524292 ACU524277:ACU524292 AMQ524277:AMQ524292 AWM524277:AWM524292 BGI524277:BGI524292 BQE524277:BQE524292 CAA524277:CAA524292 CJW524277:CJW524292 CTS524277:CTS524292 DDO524277:DDO524292 DNK524277:DNK524292 DXG524277:DXG524292 EHC524277:EHC524292 EQY524277:EQY524292 FAU524277:FAU524292 FKQ524277:FKQ524292 FUM524277:FUM524292 GEI524277:GEI524292 GOE524277:GOE524292 GYA524277:GYA524292 HHW524277:HHW524292 HRS524277:HRS524292 IBO524277:IBO524292 ILK524277:ILK524292 IVG524277:IVG524292 JFC524277:JFC524292 JOY524277:JOY524292 JYU524277:JYU524292 KIQ524277:KIQ524292 KSM524277:KSM524292 LCI524277:LCI524292 LME524277:LME524292 LWA524277:LWA524292 MFW524277:MFW524292 MPS524277:MPS524292 MZO524277:MZO524292 NJK524277:NJK524292 NTG524277:NTG524292 ODC524277:ODC524292 OMY524277:OMY524292 OWU524277:OWU524292 PGQ524277:PGQ524292 PQM524277:PQM524292 QAI524277:QAI524292 QKE524277:QKE524292 QUA524277:QUA524292 RDW524277:RDW524292 RNS524277:RNS524292 RXO524277:RXO524292 SHK524277:SHK524292 SRG524277:SRG524292 TBC524277:TBC524292 TKY524277:TKY524292 TUU524277:TUU524292 UEQ524277:UEQ524292 UOM524277:UOM524292 UYI524277:UYI524292 VIE524277:VIE524292 VSA524277:VSA524292 WBW524277:WBW524292 WLS524277:WLS524292 WVO524277:WVO524292 G589813:G589828 JC589813:JC589828 SY589813:SY589828 ACU589813:ACU589828 AMQ589813:AMQ589828 AWM589813:AWM589828 BGI589813:BGI589828 BQE589813:BQE589828 CAA589813:CAA589828 CJW589813:CJW589828 CTS589813:CTS589828 DDO589813:DDO589828 DNK589813:DNK589828 DXG589813:DXG589828 EHC589813:EHC589828 EQY589813:EQY589828 FAU589813:FAU589828 FKQ589813:FKQ589828 FUM589813:FUM589828 GEI589813:GEI589828 GOE589813:GOE589828 GYA589813:GYA589828 HHW589813:HHW589828 HRS589813:HRS589828 IBO589813:IBO589828 ILK589813:ILK589828 IVG589813:IVG589828 JFC589813:JFC589828 JOY589813:JOY589828 JYU589813:JYU589828 KIQ589813:KIQ589828 KSM589813:KSM589828 LCI589813:LCI589828 LME589813:LME589828 LWA589813:LWA589828 MFW589813:MFW589828 MPS589813:MPS589828 MZO589813:MZO589828 NJK589813:NJK589828 NTG589813:NTG589828 ODC589813:ODC589828 OMY589813:OMY589828 OWU589813:OWU589828 PGQ589813:PGQ589828 PQM589813:PQM589828 QAI589813:QAI589828 QKE589813:QKE589828 QUA589813:QUA589828 RDW589813:RDW589828 RNS589813:RNS589828 RXO589813:RXO589828 SHK589813:SHK589828 SRG589813:SRG589828 TBC589813:TBC589828 TKY589813:TKY589828 TUU589813:TUU589828 UEQ589813:UEQ589828 UOM589813:UOM589828 UYI589813:UYI589828 VIE589813:VIE589828 VSA589813:VSA589828 WBW589813:WBW589828 WLS589813:WLS589828 WVO589813:WVO589828 G655349:G655364 JC655349:JC655364 SY655349:SY655364 ACU655349:ACU655364 AMQ655349:AMQ655364 AWM655349:AWM655364 BGI655349:BGI655364 BQE655349:BQE655364 CAA655349:CAA655364 CJW655349:CJW655364 CTS655349:CTS655364 DDO655349:DDO655364 DNK655349:DNK655364 DXG655349:DXG655364 EHC655349:EHC655364 EQY655349:EQY655364 FAU655349:FAU655364 FKQ655349:FKQ655364 FUM655349:FUM655364 GEI655349:GEI655364 GOE655349:GOE655364 GYA655349:GYA655364 HHW655349:HHW655364 HRS655349:HRS655364 IBO655349:IBO655364 ILK655349:ILK655364 IVG655349:IVG655364 JFC655349:JFC655364 JOY655349:JOY655364 JYU655349:JYU655364 KIQ655349:KIQ655364 KSM655349:KSM655364 LCI655349:LCI655364 LME655349:LME655364 LWA655349:LWA655364 MFW655349:MFW655364 MPS655349:MPS655364 MZO655349:MZO655364 NJK655349:NJK655364 NTG655349:NTG655364 ODC655349:ODC655364 OMY655349:OMY655364 OWU655349:OWU655364 PGQ655349:PGQ655364 PQM655349:PQM655364 QAI655349:QAI655364 QKE655349:QKE655364 QUA655349:QUA655364 RDW655349:RDW655364 RNS655349:RNS655364 RXO655349:RXO655364 SHK655349:SHK655364 SRG655349:SRG655364 TBC655349:TBC655364 TKY655349:TKY655364 TUU655349:TUU655364 UEQ655349:UEQ655364 UOM655349:UOM655364 UYI655349:UYI655364 VIE655349:VIE655364 VSA655349:VSA655364 WBW655349:WBW655364 WLS655349:WLS655364 WVO655349:WVO655364 G720885:G720900 JC720885:JC720900 SY720885:SY720900 ACU720885:ACU720900 AMQ720885:AMQ720900 AWM720885:AWM720900 BGI720885:BGI720900 BQE720885:BQE720900 CAA720885:CAA720900 CJW720885:CJW720900 CTS720885:CTS720900 DDO720885:DDO720900 DNK720885:DNK720900 DXG720885:DXG720900 EHC720885:EHC720900 EQY720885:EQY720900 FAU720885:FAU720900 FKQ720885:FKQ720900 FUM720885:FUM720900 GEI720885:GEI720900 GOE720885:GOE720900 GYA720885:GYA720900 HHW720885:HHW720900 HRS720885:HRS720900 IBO720885:IBO720900 ILK720885:ILK720900 IVG720885:IVG720900 JFC720885:JFC720900 JOY720885:JOY720900 JYU720885:JYU720900 KIQ720885:KIQ720900 KSM720885:KSM720900 LCI720885:LCI720900 LME720885:LME720900 LWA720885:LWA720900 MFW720885:MFW720900 MPS720885:MPS720900 MZO720885:MZO720900 NJK720885:NJK720900 NTG720885:NTG720900 ODC720885:ODC720900 OMY720885:OMY720900 OWU720885:OWU720900 PGQ720885:PGQ720900 PQM720885:PQM720900 QAI720885:QAI720900 QKE720885:QKE720900 QUA720885:QUA720900 RDW720885:RDW720900 RNS720885:RNS720900 RXO720885:RXO720900 SHK720885:SHK720900 SRG720885:SRG720900 TBC720885:TBC720900 TKY720885:TKY720900 TUU720885:TUU720900 UEQ720885:UEQ720900 UOM720885:UOM720900 UYI720885:UYI720900 VIE720885:VIE720900 VSA720885:VSA720900 WBW720885:WBW720900 WLS720885:WLS720900 WVO720885:WVO720900 G786421:G786436 JC786421:JC786436 SY786421:SY786436 ACU786421:ACU786436 AMQ786421:AMQ786436 AWM786421:AWM786436 BGI786421:BGI786436 BQE786421:BQE786436 CAA786421:CAA786436 CJW786421:CJW786436 CTS786421:CTS786436 DDO786421:DDO786436 DNK786421:DNK786436 DXG786421:DXG786436 EHC786421:EHC786436 EQY786421:EQY786436 FAU786421:FAU786436 FKQ786421:FKQ786436 FUM786421:FUM786436 GEI786421:GEI786436 GOE786421:GOE786436 GYA786421:GYA786436 HHW786421:HHW786436 HRS786421:HRS786436 IBO786421:IBO786436 ILK786421:ILK786436 IVG786421:IVG786436 JFC786421:JFC786436 JOY786421:JOY786436 JYU786421:JYU786436 KIQ786421:KIQ786436 KSM786421:KSM786436 LCI786421:LCI786436 LME786421:LME786436 LWA786421:LWA786436 MFW786421:MFW786436 MPS786421:MPS786436 MZO786421:MZO786436 NJK786421:NJK786436 NTG786421:NTG786436 ODC786421:ODC786436 OMY786421:OMY786436 OWU786421:OWU786436 PGQ786421:PGQ786436 PQM786421:PQM786436 QAI786421:QAI786436 QKE786421:QKE786436 QUA786421:QUA786436 RDW786421:RDW786436 RNS786421:RNS786436 RXO786421:RXO786436 SHK786421:SHK786436 SRG786421:SRG786436 TBC786421:TBC786436 TKY786421:TKY786436 TUU786421:TUU786436 UEQ786421:UEQ786436 UOM786421:UOM786436 UYI786421:UYI786436 VIE786421:VIE786436 VSA786421:VSA786436 WBW786421:WBW786436 WLS786421:WLS786436 WVO786421:WVO786436 G851957:G851972 JC851957:JC851972 SY851957:SY851972 ACU851957:ACU851972 AMQ851957:AMQ851972 AWM851957:AWM851972 BGI851957:BGI851972 BQE851957:BQE851972 CAA851957:CAA851972 CJW851957:CJW851972 CTS851957:CTS851972 DDO851957:DDO851972 DNK851957:DNK851972 DXG851957:DXG851972 EHC851957:EHC851972 EQY851957:EQY851972 FAU851957:FAU851972 FKQ851957:FKQ851972 FUM851957:FUM851972 GEI851957:GEI851972 GOE851957:GOE851972 GYA851957:GYA851972 HHW851957:HHW851972 HRS851957:HRS851972 IBO851957:IBO851972 ILK851957:ILK851972 IVG851957:IVG851972 JFC851957:JFC851972 JOY851957:JOY851972 JYU851957:JYU851972 KIQ851957:KIQ851972 KSM851957:KSM851972 LCI851957:LCI851972 LME851957:LME851972 LWA851957:LWA851972 MFW851957:MFW851972 MPS851957:MPS851972 MZO851957:MZO851972 NJK851957:NJK851972 NTG851957:NTG851972 ODC851957:ODC851972 OMY851957:OMY851972 OWU851957:OWU851972 PGQ851957:PGQ851972 PQM851957:PQM851972 QAI851957:QAI851972 QKE851957:QKE851972 QUA851957:QUA851972 RDW851957:RDW851972 RNS851957:RNS851972 RXO851957:RXO851972 SHK851957:SHK851972 SRG851957:SRG851972 TBC851957:TBC851972 TKY851957:TKY851972 TUU851957:TUU851972 UEQ851957:UEQ851972 UOM851957:UOM851972 UYI851957:UYI851972 VIE851957:VIE851972 VSA851957:VSA851972 WBW851957:WBW851972 WLS851957:WLS851972 WVO851957:WVO851972 G917493:G917508 JC917493:JC917508 SY917493:SY917508 ACU917493:ACU917508 AMQ917493:AMQ917508 AWM917493:AWM917508 BGI917493:BGI917508 BQE917493:BQE917508 CAA917493:CAA917508 CJW917493:CJW917508 CTS917493:CTS917508 DDO917493:DDO917508 DNK917493:DNK917508 DXG917493:DXG917508 EHC917493:EHC917508 EQY917493:EQY917508 FAU917493:FAU917508 FKQ917493:FKQ917508 FUM917493:FUM917508 GEI917493:GEI917508 GOE917493:GOE917508 GYA917493:GYA917508 HHW917493:HHW917508 HRS917493:HRS917508 IBO917493:IBO917508 ILK917493:ILK917508 IVG917493:IVG917508 JFC917493:JFC917508 JOY917493:JOY917508 JYU917493:JYU917508 KIQ917493:KIQ917508 KSM917493:KSM917508 LCI917493:LCI917508 LME917493:LME917508 LWA917493:LWA917508 MFW917493:MFW917508 MPS917493:MPS917508 MZO917493:MZO917508 NJK917493:NJK917508 NTG917493:NTG917508 ODC917493:ODC917508 OMY917493:OMY917508 OWU917493:OWU917508 PGQ917493:PGQ917508 PQM917493:PQM917508 QAI917493:QAI917508 QKE917493:QKE917508 QUA917493:QUA917508 RDW917493:RDW917508 RNS917493:RNS917508 RXO917493:RXO917508 SHK917493:SHK917508 SRG917493:SRG917508 TBC917493:TBC917508 TKY917493:TKY917508 TUU917493:TUU917508 UEQ917493:UEQ917508 UOM917493:UOM917508 UYI917493:UYI917508 VIE917493:VIE917508 VSA917493:VSA917508 WBW917493:WBW917508 WLS917493:WLS917508 WVO917493:WVO917508 G983029:G983044 JC983029:JC983044 SY983029:SY983044 ACU983029:ACU983044 AMQ983029:AMQ983044 AWM983029:AWM983044 BGI983029:BGI983044 BQE983029:BQE983044 CAA983029:CAA983044 CJW983029:CJW983044 CTS983029:CTS983044 DDO983029:DDO983044 DNK983029:DNK983044 DXG983029:DXG983044 EHC983029:EHC983044 EQY983029:EQY983044 FAU983029:FAU983044 FKQ983029:FKQ983044 FUM983029:FUM983044 GEI983029:GEI983044 GOE983029:GOE983044 GYA983029:GYA983044 HHW983029:HHW983044 HRS983029:HRS983044 IBO983029:IBO983044 ILK983029:ILK983044 IVG983029:IVG983044 JFC983029:JFC983044 JOY983029:JOY983044 JYU983029:JYU983044 KIQ983029:KIQ983044 KSM983029:KSM983044 LCI983029:LCI983044 LME983029:LME983044 LWA983029:LWA983044 MFW983029:MFW983044 MPS983029:MPS983044 MZO983029:MZO983044 NJK983029:NJK983044 NTG983029:NTG983044 ODC983029:ODC983044 OMY983029:OMY983044 OWU983029:OWU983044 PGQ983029:PGQ983044 PQM983029:PQM983044 QAI983029:QAI983044 QKE983029:QKE983044 QUA983029:QUA983044 RDW983029:RDW983044 RNS983029:RNS983044 RXO983029:RXO983044 SHK983029:SHK983044 SRG983029:SRG983044 TBC983029:TBC983044 TKY983029:TKY983044 TUU983029:TUU983044 UEQ983029:UEQ983044 UOM983029:UOM983044 UYI983029:UYI983044 VIE983029:VIE983044 VSA983029:VSA983044 WBW983029:WBW983044 WLS983029:WLS983044 WVO983029:WVO983044 WVO4:WVO8 WLS4:WLS8 WBW4:WBW8 VSA4:VSA8 VIE4:VIE8 UYI4:UYI8 UOM4:UOM8 UEQ4:UEQ8 TUU4:TUU8 TKY4:TKY8 TBC4:TBC8 SRG4:SRG8 SHK4:SHK8 RXO4:RXO8 RNS4:RNS8 RDW4:RDW8 QUA4:QUA8 QKE4:QKE8 QAI4:QAI8 PQM4:PQM8 PGQ4:PGQ8 OWU4:OWU8 OMY4:OMY8 ODC4:ODC8 NTG4:NTG8 NJK4:NJK8 MZO4:MZO8 MPS4:MPS8 MFW4:MFW8 LWA4:LWA8 LME4:LME8 LCI4:LCI8 KSM4:KSM8 KIQ4:KIQ8 JYU4:JYU8 JOY4:JOY8 JFC4:JFC8 IVG4:IVG8 ILK4:ILK8 IBO4:IBO8 HRS4:HRS8 HHW4:HHW8 GYA4:GYA8 GOE4:GOE8 GEI4:GEI8 FUM4:FUM8 FKQ4:FKQ8 FAU4:FAU8 EQY4:EQY8 EHC4:EHC8 DXG4:DXG8 DNK4:DNK8 DDO4:DDO8 CTS4:CTS8 CJW4:CJW8 CAA4:CAA8 BQE4:BQE8 BGI4:BGI8 AWM4:AWM8 AMQ4:AMQ8 ACU4:ACU8 SY4:SY8 JC4:JC8 G4:G8">
      <formula1>"Immediately,High,Medium,Low"</formula1>
    </dataValidation>
    <dataValidation type="list" allowBlank="1" showInputMessage="1" showErrorMessage="1" sqref="E65525:E65540 JA65525:JA65540 SW65525:SW65540 ACS65525:ACS65540 AMO65525:AMO65540 AWK65525:AWK65540 BGG65525:BGG65540 BQC65525:BQC65540 BZY65525:BZY65540 CJU65525:CJU65540 CTQ65525:CTQ65540 DDM65525:DDM65540 DNI65525:DNI65540 DXE65525:DXE65540 EHA65525:EHA65540 EQW65525:EQW65540 FAS65525:FAS65540 FKO65525:FKO65540 FUK65525:FUK65540 GEG65525:GEG65540 GOC65525:GOC65540 GXY65525:GXY65540 HHU65525:HHU65540 HRQ65525:HRQ65540 IBM65525:IBM65540 ILI65525:ILI65540 IVE65525:IVE65540 JFA65525:JFA65540 JOW65525:JOW65540 JYS65525:JYS65540 KIO65525:KIO65540 KSK65525:KSK65540 LCG65525:LCG65540 LMC65525:LMC65540 LVY65525:LVY65540 MFU65525:MFU65540 MPQ65525:MPQ65540 MZM65525:MZM65540 NJI65525:NJI65540 NTE65525:NTE65540 ODA65525:ODA65540 OMW65525:OMW65540 OWS65525:OWS65540 PGO65525:PGO65540 PQK65525:PQK65540 QAG65525:QAG65540 QKC65525:QKC65540 QTY65525:QTY65540 RDU65525:RDU65540 RNQ65525:RNQ65540 RXM65525:RXM65540 SHI65525:SHI65540 SRE65525:SRE65540 TBA65525:TBA65540 TKW65525:TKW65540 TUS65525:TUS65540 UEO65525:UEO65540 UOK65525:UOK65540 UYG65525:UYG65540 VIC65525:VIC65540 VRY65525:VRY65540 WBU65525:WBU65540 WLQ65525:WLQ65540 WVM65525:WVM65540 E131061:E131076 JA131061:JA131076 SW131061:SW131076 ACS131061:ACS131076 AMO131061:AMO131076 AWK131061:AWK131076 BGG131061:BGG131076 BQC131061:BQC131076 BZY131061:BZY131076 CJU131061:CJU131076 CTQ131061:CTQ131076 DDM131061:DDM131076 DNI131061:DNI131076 DXE131061:DXE131076 EHA131061:EHA131076 EQW131061:EQW131076 FAS131061:FAS131076 FKO131061:FKO131076 FUK131061:FUK131076 GEG131061:GEG131076 GOC131061:GOC131076 GXY131061:GXY131076 HHU131061:HHU131076 HRQ131061:HRQ131076 IBM131061:IBM131076 ILI131061:ILI131076 IVE131061:IVE131076 JFA131061:JFA131076 JOW131061:JOW131076 JYS131061:JYS131076 KIO131061:KIO131076 KSK131061:KSK131076 LCG131061:LCG131076 LMC131061:LMC131076 LVY131061:LVY131076 MFU131061:MFU131076 MPQ131061:MPQ131076 MZM131061:MZM131076 NJI131061:NJI131076 NTE131061:NTE131076 ODA131061:ODA131076 OMW131061:OMW131076 OWS131061:OWS131076 PGO131061:PGO131076 PQK131061:PQK131076 QAG131061:QAG131076 QKC131061:QKC131076 QTY131061:QTY131076 RDU131061:RDU131076 RNQ131061:RNQ131076 RXM131061:RXM131076 SHI131061:SHI131076 SRE131061:SRE131076 TBA131061:TBA131076 TKW131061:TKW131076 TUS131061:TUS131076 UEO131061:UEO131076 UOK131061:UOK131076 UYG131061:UYG131076 VIC131061:VIC131076 VRY131061:VRY131076 WBU131061:WBU131076 WLQ131061:WLQ131076 WVM131061:WVM131076 E196597:E196612 JA196597:JA196612 SW196597:SW196612 ACS196597:ACS196612 AMO196597:AMO196612 AWK196597:AWK196612 BGG196597:BGG196612 BQC196597:BQC196612 BZY196597:BZY196612 CJU196597:CJU196612 CTQ196597:CTQ196612 DDM196597:DDM196612 DNI196597:DNI196612 DXE196597:DXE196612 EHA196597:EHA196612 EQW196597:EQW196612 FAS196597:FAS196612 FKO196597:FKO196612 FUK196597:FUK196612 GEG196597:GEG196612 GOC196597:GOC196612 GXY196597:GXY196612 HHU196597:HHU196612 HRQ196597:HRQ196612 IBM196597:IBM196612 ILI196597:ILI196612 IVE196597:IVE196612 JFA196597:JFA196612 JOW196597:JOW196612 JYS196597:JYS196612 KIO196597:KIO196612 KSK196597:KSK196612 LCG196597:LCG196612 LMC196597:LMC196612 LVY196597:LVY196612 MFU196597:MFU196612 MPQ196597:MPQ196612 MZM196597:MZM196612 NJI196597:NJI196612 NTE196597:NTE196612 ODA196597:ODA196612 OMW196597:OMW196612 OWS196597:OWS196612 PGO196597:PGO196612 PQK196597:PQK196612 QAG196597:QAG196612 QKC196597:QKC196612 QTY196597:QTY196612 RDU196597:RDU196612 RNQ196597:RNQ196612 RXM196597:RXM196612 SHI196597:SHI196612 SRE196597:SRE196612 TBA196597:TBA196612 TKW196597:TKW196612 TUS196597:TUS196612 UEO196597:UEO196612 UOK196597:UOK196612 UYG196597:UYG196612 VIC196597:VIC196612 VRY196597:VRY196612 WBU196597:WBU196612 WLQ196597:WLQ196612 WVM196597:WVM196612 E262133:E262148 JA262133:JA262148 SW262133:SW262148 ACS262133:ACS262148 AMO262133:AMO262148 AWK262133:AWK262148 BGG262133:BGG262148 BQC262133:BQC262148 BZY262133:BZY262148 CJU262133:CJU262148 CTQ262133:CTQ262148 DDM262133:DDM262148 DNI262133:DNI262148 DXE262133:DXE262148 EHA262133:EHA262148 EQW262133:EQW262148 FAS262133:FAS262148 FKO262133:FKO262148 FUK262133:FUK262148 GEG262133:GEG262148 GOC262133:GOC262148 GXY262133:GXY262148 HHU262133:HHU262148 HRQ262133:HRQ262148 IBM262133:IBM262148 ILI262133:ILI262148 IVE262133:IVE262148 JFA262133:JFA262148 JOW262133:JOW262148 JYS262133:JYS262148 KIO262133:KIO262148 KSK262133:KSK262148 LCG262133:LCG262148 LMC262133:LMC262148 LVY262133:LVY262148 MFU262133:MFU262148 MPQ262133:MPQ262148 MZM262133:MZM262148 NJI262133:NJI262148 NTE262133:NTE262148 ODA262133:ODA262148 OMW262133:OMW262148 OWS262133:OWS262148 PGO262133:PGO262148 PQK262133:PQK262148 QAG262133:QAG262148 QKC262133:QKC262148 QTY262133:QTY262148 RDU262133:RDU262148 RNQ262133:RNQ262148 RXM262133:RXM262148 SHI262133:SHI262148 SRE262133:SRE262148 TBA262133:TBA262148 TKW262133:TKW262148 TUS262133:TUS262148 UEO262133:UEO262148 UOK262133:UOK262148 UYG262133:UYG262148 VIC262133:VIC262148 VRY262133:VRY262148 WBU262133:WBU262148 WLQ262133:WLQ262148 WVM262133:WVM262148 E327669:E327684 JA327669:JA327684 SW327669:SW327684 ACS327669:ACS327684 AMO327669:AMO327684 AWK327669:AWK327684 BGG327669:BGG327684 BQC327669:BQC327684 BZY327669:BZY327684 CJU327669:CJU327684 CTQ327669:CTQ327684 DDM327669:DDM327684 DNI327669:DNI327684 DXE327669:DXE327684 EHA327669:EHA327684 EQW327669:EQW327684 FAS327669:FAS327684 FKO327669:FKO327684 FUK327669:FUK327684 GEG327669:GEG327684 GOC327669:GOC327684 GXY327669:GXY327684 HHU327669:HHU327684 HRQ327669:HRQ327684 IBM327669:IBM327684 ILI327669:ILI327684 IVE327669:IVE327684 JFA327669:JFA327684 JOW327669:JOW327684 JYS327669:JYS327684 KIO327669:KIO327684 KSK327669:KSK327684 LCG327669:LCG327684 LMC327669:LMC327684 LVY327669:LVY327684 MFU327669:MFU327684 MPQ327669:MPQ327684 MZM327669:MZM327684 NJI327669:NJI327684 NTE327669:NTE327684 ODA327669:ODA327684 OMW327669:OMW327684 OWS327669:OWS327684 PGO327669:PGO327684 PQK327669:PQK327684 QAG327669:QAG327684 QKC327669:QKC327684 QTY327669:QTY327684 RDU327669:RDU327684 RNQ327669:RNQ327684 RXM327669:RXM327684 SHI327669:SHI327684 SRE327669:SRE327684 TBA327669:TBA327684 TKW327669:TKW327684 TUS327669:TUS327684 UEO327669:UEO327684 UOK327669:UOK327684 UYG327669:UYG327684 VIC327669:VIC327684 VRY327669:VRY327684 WBU327669:WBU327684 WLQ327669:WLQ327684 WVM327669:WVM327684 E393205:E393220 JA393205:JA393220 SW393205:SW393220 ACS393205:ACS393220 AMO393205:AMO393220 AWK393205:AWK393220 BGG393205:BGG393220 BQC393205:BQC393220 BZY393205:BZY393220 CJU393205:CJU393220 CTQ393205:CTQ393220 DDM393205:DDM393220 DNI393205:DNI393220 DXE393205:DXE393220 EHA393205:EHA393220 EQW393205:EQW393220 FAS393205:FAS393220 FKO393205:FKO393220 FUK393205:FUK393220 GEG393205:GEG393220 GOC393205:GOC393220 GXY393205:GXY393220 HHU393205:HHU393220 HRQ393205:HRQ393220 IBM393205:IBM393220 ILI393205:ILI393220 IVE393205:IVE393220 JFA393205:JFA393220 JOW393205:JOW393220 JYS393205:JYS393220 KIO393205:KIO393220 KSK393205:KSK393220 LCG393205:LCG393220 LMC393205:LMC393220 LVY393205:LVY393220 MFU393205:MFU393220 MPQ393205:MPQ393220 MZM393205:MZM393220 NJI393205:NJI393220 NTE393205:NTE393220 ODA393205:ODA393220 OMW393205:OMW393220 OWS393205:OWS393220 PGO393205:PGO393220 PQK393205:PQK393220 QAG393205:QAG393220 QKC393205:QKC393220 QTY393205:QTY393220 RDU393205:RDU393220 RNQ393205:RNQ393220 RXM393205:RXM393220 SHI393205:SHI393220 SRE393205:SRE393220 TBA393205:TBA393220 TKW393205:TKW393220 TUS393205:TUS393220 UEO393205:UEO393220 UOK393205:UOK393220 UYG393205:UYG393220 VIC393205:VIC393220 VRY393205:VRY393220 WBU393205:WBU393220 WLQ393205:WLQ393220 WVM393205:WVM393220 E458741:E458756 JA458741:JA458756 SW458741:SW458756 ACS458741:ACS458756 AMO458741:AMO458756 AWK458741:AWK458756 BGG458741:BGG458756 BQC458741:BQC458756 BZY458741:BZY458756 CJU458741:CJU458756 CTQ458741:CTQ458756 DDM458741:DDM458756 DNI458741:DNI458756 DXE458741:DXE458756 EHA458741:EHA458756 EQW458741:EQW458756 FAS458741:FAS458756 FKO458741:FKO458756 FUK458741:FUK458756 GEG458741:GEG458756 GOC458741:GOC458756 GXY458741:GXY458756 HHU458741:HHU458756 HRQ458741:HRQ458756 IBM458741:IBM458756 ILI458741:ILI458756 IVE458741:IVE458756 JFA458741:JFA458756 JOW458741:JOW458756 JYS458741:JYS458756 KIO458741:KIO458756 KSK458741:KSK458756 LCG458741:LCG458756 LMC458741:LMC458756 LVY458741:LVY458756 MFU458741:MFU458756 MPQ458741:MPQ458756 MZM458741:MZM458756 NJI458741:NJI458756 NTE458741:NTE458756 ODA458741:ODA458756 OMW458741:OMW458756 OWS458741:OWS458756 PGO458741:PGO458756 PQK458741:PQK458756 QAG458741:QAG458756 QKC458741:QKC458756 QTY458741:QTY458756 RDU458741:RDU458756 RNQ458741:RNQ458756 RXM458741:RXM458756 SHI458741:SHI458756 SRE458741:SRE458756 TBA458741:TBA458756 TKW458741:TKW458756 TUS458741:TUS458756 UEO458741:UEO458756 UOK458741:UOK458756 UYG458741:UYG458756 VIC458741:VIC458756 VRY458741:VRY458756 WBU458741:WBU458756 WLQ458741:WLQ458756 WVM458741:WVM458756 E524277:E524292 JA524277:JA524292 SW524277:SW524292 ACS524277:ACS524292 AMO524277:AMO524292 AWK524277:AWK524292 BGG524277:BGG524292 BQC524277:BQC524292 BZY524277:BZY524292 CJU524277:CJU524292 CTQ524277:CTQ524292 DDM524277:DDM524292 DNI524277:DNI524292 DXE524277:DXE524292 EHA524277:EHA524292 EQW524277:EQW524292 FAS524277:FAS524292 FKO524277:FKO524292 FUK524277:FUK524292 GEG524277:GEG524292 GOC524277:GOC524292 GXY524277:GXY524292 HHU524277:HHU524292 HRQ524277:HRQ524292 IBM524277:IBM524292 ILI524277:ILI524292 IVE524277:IVE524292 JFA524277:JFA524292 JOW524277:JOW524292 JYS524277:JYS524292 KIO524277:KIO524292 KSK524277:KSK524292 LCG524277:LCG524292 LMC524277:LMC524292 LVY524277:LVY524292 MFU524277:MFU524292 MPQ524277:MPQ524292 MZM524277:MZM524292 NJI524277:NJI524292 NTE524277:NTE524292 ODA524277:ODA524292 OMW524277:OMW524292 OWS524277:OWS524292 PGO524277:PGO524292 PQK524277:PQK524292 QAG524277:QAG524292 QKC524277:QKC524292 QTY524277:QTY524292 RDU524277:RDU524292 RNQ524277:RNQ524292 RXM524277:RXM524292 SHI524277:SHI524292 SRE524277:SRE524292 TBA524277:TBA524292 TKW524277:TKW524292 TUS524277:TUS524292 UEO524277:UEO524292 UOK524277:UOK524292 UYG524277:UYG524292 VIC524277:VIC524292 VRY524277:VRY524292 WBU524277:WBU524292 WLQ524277:WLQ524292 WVM524277:WVM524292 E589813:E589828 JA589813:JA589828 SW589813:SW589828 ACS589813:ACS589828 AMO589813:AMO589828 AWK589813:AWK589828 BGG589813:BGG589828 BQC589813:BQC589828 BZY589813:BZY589828 CJU589813:CJU589828 CTQ589813:CTQ589828 DDM589813:DDM589828 DNI589813:DNI589828 DXE589813:DXE589828 EHA589813:EHA589828 EQW589813:EQW589828 FAS589813:FAS589828 FKO589813:FKO589828 FUK589813:FUK589828 GEG589813:GEG589828 GOC589813:GOC589828 GXY589813:GXY589828 HHU589813:HHU589828 HRQ589813:HRQ589828 IBM589813:IBM589828 ILI589813:ILI589828 IVE589813:IVE589828 JFA589813:JFA589828 JOW589813:JOW589828 JYS589813:JYS589828 KIO589813:KIO589828 KSK589813:KSK589828 LCG589813:LCG589828 LMC589813:LMC589828 LVY589813:LVY589828 MFU589813:MFU589828 MPQ589813:MPQ589828 MZM589813:MZM589828 NJI589813:NJI589828 NTE589813:NTE589828 ODA589813:ODA589828 OMW589813:OMW589828 OWS589813:OWS589828 PGO589813:PGO589828 PQK589813:PQK589828 QAG589813:QAG589828 QKC589813:QKC589828 QTY589813:QTY589828 RDU589813:RDU589828 RNQ589813:RNQ589828 RXM589813:RXM589828 SHI589813:SHI589828 SRE589813:SRE589828 TBA589813:TBA589828 TKW589813:TKW589828 TUS589813:TUS589828 UEO589813:UEO589828 UOK589813:UOK589828 UYG589813:UYG589828 VIC589813:VIC589828 VRY589813:VRY589828 WBU589813:WBU589828 WLQ589813:WLQ589828 WVM589813:WVM589828 E655349:E655364 JA655349:JA655364 SW655349:SW655364 ACS655349:ACS655364 AMO655349:AMO655364 AWK655349:AWK655364 BGG655349:BGG655364 BQC655349:BQC655364 BZY655349:BZY655364 CJU655349:CJU655364 CTQ655349:CTQ655364 DDM655349:DDM655364 DNI655349:DNI655364 DXE655349:DXE655364 EHA655349:EHA655364 EQW655349:EQW655364 FAS655349:FAS655364 FKO655349:FKO655364 FUK655349:FUK655364 GEG655349:GEG655364 GOC655349:GOC655364 GXY655349:GXY655364 HHU655349:HHU655364 HRQ655349:HRQ655364 IBM655349:IBM655364 ILI655349:ILI655364 IVE655349:IVE655364 JFA655349:JFA655364 JOW655349:JOW655364 JYS655349:JYS655364 KIO655349:KIO655364 KSK655349:KSK655364 LCG655349:LCG655364 LMC655349:LMC655364 LVY655349:LVY655364 MFU655349:MFU655364 MPQ655349:MPQ655364 MZM655349:MZM655364 NJI655349:NJI655364 NTE655349:NTE655364 ODA655349:ODA655364 OMW655349:OMW655364 OWS655349:OWS655364 PGO655349:PGO655364 PQK655349:PQK655364 QAG655349:QAG655364 QKC655349:QKC655364 QTY655349:QTY655364 RDU655349:RDU655364 RNQ655349:RNQ655364 RXM655349:RXM655364 SHI655349:SHI655364 SRE655349:SRE655364 TBA655349:TBA655364 TKW655349:TKW655364 TUS655349:TUS655364 UEO655349:UEO655364 UOK655349:UOK655364 UYG655349:UYG655364 VIC655349:VIC655364 VRY655349:VRY655364 WBU655349:WBU655364 WLQ655349:WLQ655364 WVM655349:WVM655364 E720885:E720900 JA720885:JA720900 SW720885:SW720900 ACS720885:ACS720900 AMO720885:AMO720900 AWK720885:AWK720900 BGG720885:BGG720900 BQC720885:BQC720900 BZY720885:BZY720900 CJU720885:CJU720900 CTQ720885:CTQ720900 DDM720885:DDM720900 DNI720885:DNI720900 DXE720885:DXE720900 EHA720885:EHA720900 EQW720885:EQW720900 FAS720885:FAS720900 FKO720885:FKO720900 FUK720885:FUK720900 GEG720885:GEG720900 GOC720885:GOC720900 GXY720885:GXY720900 HHU720885:HHU720900 HRQ720885:HRQ720900 IBM720885:IBM720900 ILI720885:ILI720900 IVE720885:IVE720900 JFA720885:JFA720900 JOW720885:JOW720900 JYS720885:JYS720900 KIO720885:KIO720900 KSK720885:KSK720900 LCG720885:LCG720900 LMC720885:LMC720900 LVY720885:LVY720900 MFU720885:MFU720900 MPQ720885:MPQ720900 MZM720885:MZM720900 NJI720885:NJI720900 NTE720885:NTE720900 ODA720885:ODA720900 OMW720885:OMW720900 OWS720885:OWS720900 PGO720885:PGO720900 PQK720885:PQK720900 QAG720885:QAG720900 QKC720885:QKC720900 QTY720885:QTY720900 RDU720885:RDU720900 RNQ720885:RNQ720900 RXM720885:RXM720900 SHI720885:SHI720900 SRE720885:SRE720900 TBA720885:TBA720900 TKW720885:TKW720900 TUS720885:TUS720900 UEO720885:UEO720900 UOK720885:UOK720900 UYG720885:UYG720900 VIC720885:VIC720900 VRY720885:VRY720900 WBU720885:WBU720900 WLQ720885:WLQ720900 WVM720885:WVM720900 E786421:E786436 JA786421:JA786436 SW786421:SW786436 ACS786421:ACS786436 AMO786421:AMO786436 AWK786421:AWK786436 BGG786421:BGG786436 BQC786421:BQC786436 BZY786421:BZY786436 CJU786421:CJU786436 CTQ786421:CTQ786436 DDM786421:DDM786436 DNI786421:DNI786436 DXE786421:DXE786436 EHA786421:EHA786436 EQW786421:EQW786436 FAS786421:FAS786436 FKO786421:FKO786436 FUK786421:FUK786436 GEG786421:GEG786436 GOC786421:GOC786436 GXY786421:GXY786436 HHU786421:HHU786436 HRQ786421:HRQ786436 IBM786421:IBM786436 ILI786421:ILI786436 IVE786421:IVE786436 JFA786421:JFA786436 JOW786421:JOW786436 JYS786421:JYS786436 KIO786421:KIO786436 KSK786421:KSK786436 LCG786421:LCG786436 LMC786421:LMC786436 LVY786421:LVY786436 MFU786421:MFU786436 MPQ786421:MPQ786436 MZM786421:MZM786436 NJI786421:NJI786436 NTE786421:NTE786436 ODA786421:ODA786436 OMW786421:OMW786436 OWS786421:OWS786436 PGO786421:PGO786436 PQK786421:PQK786436 QAG786421:QAG786436 QKC786421:QKC786436 QTY786421:QTY786436 RDU786421:RDU786436 RNQ786421:RNQ786436 RXM786421:RXM786436 SHI786421:SHI786436 SRE786421:SRE786436 TBA786421:TBA786436 TKW786421:TKW786436 TUS786421:TUS786436 UEO786421:UEO786436 UOK786421:UOK786436 UYG786421:UYG786436 VIC786421:VIC786436 VRY786421:VRY786436 WBU786421:WBU786436 WLQ786421:WLQ786436 WVM786421:WVM786436 E851957:E851972 JA851957:JA851972 SW851957:SW851972 ACS851957:ACS851972 AMO851957:AMO851972 AWK851957:AWK851972 BGG851957:BGG851972 BQC851957:BQC851972 BZY851957:BZY851972 CJU851957:CJU851972 CTQ851957:CTQ851972 DDM851957:DDM851972 DNI851957:DNI851972 DXE851957:DXE851972 EHA851957:EHA851972 EQW851957:EQW851972 FAS851957:FAS851972 FKO851957:FKO851972 FUK851957:FUK851972 GEG851957:GEG851972 GOC851957:GOC851972 GXY851957:GXY851972 HHU851957:HHU851972 HRQ851957:HRQ851972 IBM851957:IBM851972 ILI851957:ILI851972 IVE851957:IVE851972 JFA851957:JFA851972 JOW851957:JOW851972 JYS851957:JYS851972 KIO851957:KIO851972 KSK851957:KSK851972 LCG851957:LCG851972 LMC851957:LMC851972 LVY851957:LVY851972 MFU851957:MFU851972 MPQ851957:MPQ851972 MZM851957:MZM851972 NJI851957:NJI851972 NTE851957:NTE851972 ODA851957:ODA851972 OMW851957:OMW851972 OWS851957:OWS851972 PGO851957:PGO851972 PQK851957:PQK851972 QAG851957:QAG851972 QKC851957:QKC851972 QTY851957:QTY851972 RDU851957:RDU851972 RNQ851957:RNQ851972 RXM851957:RXM851972 SHI851957:SHI851972 SRE851957:SRE851972 TBA851957:TBA851972 TKW851957:TKW851972 TUS851957:TUS851972 UEO851957:UEO851972 UOK851957:UOK851972 UYG851957:UYG851972 VIC851957:VIC851972 VRY851957:VRY851972 WBU851957:WBU851972 WLQ851957:WLQ851972 WVM851957:WVM851972 E917493:E917508 JA917493:JA917508 SW917493:SW917508 ACS917493:ACS917508 AMO917493:AMO917508 AWK917493:AWK917508 BGG917493:BGG917508 BQC917493:BQC917508 BZY917493:BZY917508 CJU917493:CJU917508 CTQ917493:CTQ917508 DDM917493:DDM917508 DNI917493:DNI917508 DXE917493:DXE917508 EHA917493:EHA917508 EQW917493:EQW917508 FAS917493:FAS917508 FKO917493:FKO917508 FUK917493:FUK917508 GEG917493:GEG917508 GOC917493:GOC917508 GXY917493:GXY917508 HHU917493:HHU917508 HRQ917493:HRQ917508 IBM917493:IBM917508 ILI917493:ILI917508 IVE917493:IVE917508 JFA917493:JFA917508 JOW917493:JOW917508 JYS917493:JYS917508 KIO917493:KIO917508 KSK917493:KSK917508 LCG917493:LCG917508 LMC917493:LMC917508 LVY917493:LVY917508 MFU917493:MFU917508 MPQ917493:MPQ917508 MZM917493:MZM917508 NJI917493:NJI917508 NTE917493:NTE917508 ODA917493:ODA917508 OMW917493:OMW917508 OWS917493:OWS917508 PGO917493:PGO917508 PQK917493:PQK917508 QAG917493:QAG917508 QKC917493:QKC917508 QTY917493:QTY917508 RDU917493:RDU917508 RNQ917493:RNQ917508 RXM917493:RXM917508 SHI917493:SHI917508 SRE917493:SRE917508 TBA917493:TBA917508 TKW917493:TKW917508 TUS917493:TUS917508 UEO917493:UEO917508 UOK917493:UOK917508 UYG917493:UYG917508 VIC917493:VIC917508 VRY917493:VRY917508 WBU917493:WBU917508 WLQ917493:WLQ917508 WVM917493:WVM917508 E983029:E983044 JA983029:JA983044 SW983029:SW983044 ACS983029:ACS983044 AMO983029:AMO983044 AWK983029:AWK983044 BGG983029:BGG983044 BQC983029:BQC983044 BZY983029:BZY983044 CJU983029:CJU983044 CTQ983029:CTQ983044 DDM983029:DDM983044 DNI983029:DNI983044 DXE983029:DXE983044 EHA983029:EHA983044 EQW983029:EQW983044 FAS983029:FAS983044 FKO983029:FKO983044 FUK983029:FUK983044 GEG983029:GEG983044 GOC983029:GOC983044 GXY983029:GXY983044 HHU983029:HHU983044 HRQ983029:HRQ983044 IBM983029:IBM983044 ILI983029:ILI983044 IVE983029:IVE983044 JFA983029:JFA983044 JOW983029:JOW983044 JYS983029:JYS983044 KIO983029:KIO983044 KSK983029:KSK983044 LCG983029:LCG983044 LMC983029:LMC983044 LVY983029:LVY983044 MFU983029:MFU983044 MPQ983029:MPQ983044 MZM983029:MZM983044 NJI983029:NJI983044 NTE983029:NTE983044 ODA983029:ODA983044 OMW983029:OMW983044 OWS983029:OWS983044 PGO983029:PGO983044 PQK983029:PQK983044 QAG983029:QAG983044 QKC983029:QKC983044 QTY983029:QTY983044 RDU983029:RDU983044 RNQ983029:RNQ983044 RXM983029:RXM983044 SHI983029:SHI983044 SRE983029:SRE983044 TBA983029:TBA983044 TKW983029:TKW983044 TUS983029:TUS983044 UEO983029:UEO983044 UOK983029:UOK983044 UYG983029:UYG983044 VIC983029:VIC983044 VRY983029:VRY983044 WBU983029:WBU983044 WLQ983029:WLQ983044 WVM983029:WVM983044 WVM4:WVM8 WLQ4:WLQ8 WBU4:WBU8 VRY4:VRY8 VIC4:VIC8 UYG4:UYG8 UOK4:UOK8 UEO4:UEO8 TUS4:TUS8 TKW4:TKW8 TBA4:TBA8 SRE4:SRE8 SHI4:SHI8 RXM4:RXM8 RNQ4:RNQ8 RDU4:RDU8 QTY4:QTY8 QKC4:QKC8 QAG4:QAG8 PQK4:PQK8 PGO4:PGO8 OWS4:OWS8 OMW4:OMW8 ODA4:ODA8 NTE4:NTE8 NJI4:NJI8 MZM4:MZM8 MPQ4:MPQ8 MFU4:MFU8 LVY4:LVY8 LMC4:LMC8 LCG4:LCG8 KSK4:KSK8 KIO4:KIO8 JYS4:JYS8 JOW4:JOW8 JFA4:JFA8 IVE4:IVE8 ILI4:ILI8 IBM4:IBM8 HRQ4:HRQ8 HHU4:HHU8 GXY4:GXY8 GOC4:GOC8 GEG4:GEG8 FUK4:FUK8 FKO4:FKO8 FAS4:FAS8 EQW4:EQW8 EHA4:EHA8 DXE4:DXE8 DNI4:DNI8 DDM4:DDM8 CTQ4:CTQ8 CJU4:CJU8 BZY4:BZY8 BQC4:BQC8 BGG4:BGG8 AWK4:AWK8 AMO4:AMO8 ACS4:ACS8 SW4:SW8 JA4:JA8 E4:E8">
      <formula1>"Document Review, Code Review, Design Review, Unit Test, Integration Test, System Test, Acceptance Test, Audit, Inspection"</formula1>
    </dataValidation>
    <dataValidation type="list" allowBlank="1" showInputMessage="1" showErrorMessage="1" sqref="H65525:H65540 JD65525:JD65540 SZ65525:SZ65540 ACV65525:ACV65540 AMR65525:AMR65540 AWN65525:AWN65540 BGJ65525:BGJ65540 BQF65525:BQF65540 CAB65525:CAB65540 CJX65525:CJX65540 CTT65525:CTT65540 DDP65525:DDP65540 DNL65525:DNL65540 DXH65525:DXH65540 EHD65525:EHD65540 EQZ65525:EQZ65540 FAV65525:FAV65540 FKR65525:FKR65540 FUN65525:FUN65540 GEJ65525:GEJ65540 GOF65525:GOF65540 GYB65525:GYB65540 HHX65525:HHX65540 HRT65525:HRT65540 IBP65525:IBP65540 ILL65525:ILL65540 IVH65525:IVH65540 JFD65525:JFD65540 JOZ65525:JOZ65540 JYV65525:JYV65540 KIR65525:KIR65540 KSN65525:KSN65540 LCJ65525:LCJ65540 LMF65525:LMF65540 LWB65525:LWB65540 MFX65525:MFX65540 MPT65525:MPT65540 MZP65525:MZP65540 NJL65525:NJL65540 NTH65525:NTH65540 ODD65525:ODD65540 OMZ65525:OMZ65540 OWV65525:OWV65540 PGR65525:PGR65540 PQN65525:PQN65540 QAJ65525:QAJ65540 QKF65525:QKF65540 QUB65525:QUB65540 RDX65525:RDX65540 RNT65525:RNT65540 RXP65525:RXP65540 SHL65525:SHL65540 SRH65525:SRH65540 TBD65525:TBD65540 TKZ65525:TKZ65540 TUV65525:TUV65540 UER65525:UER65540 UON65525:UON65540 UYJ65525:UYJ65540 VIF65525:VIF65540 VSB65525:VSB65540 WBX65525:WBX65540 WLT65525:WLT65540 WVP65525:WVP65540 H131061:H131076 JD131061:JD131076 SZ131061:SZ131076 ACV131061:ACV131076 AMR131061:AMR131076 AWN131061:AWN131076 BGJ131061:BGJ131076 BQF131061:BQF131076 CAB131061:CAB131076 CJX131061:CJX131076 CTT131061:CTT131076 DDP131061:DDP131076 DNL131061:DNL131076 DXH131061:DXH131076 EHD131061:EHD131076 EQZ131061:EQZ131076 FAV131061:FAV131076 FKR131061:FKR131076 FUN131061:FUN131076 GEJ131061:GEJ131076 GOF131061:GOF131076 GYB131061:GYB131076 HHX131061:HHX131076 HRT131061:HRT131076 IBP131061:IBP131076 ILL131061:ILL131076 IVH131061:IVH131076 JFD131061:JFD131076 JOZ131061:JOZ131076 JYV131061:JYV131076 KIR131061:KIR131076 KSN131061:KSN131076 LCJ131061:LCJ131076 LMF131061:LMF131076 LWB131061:LWB131076 MFX131061:MFX131076 MPT131061:MPT131076 MZP131061:MZP131076 NJL131061:NJL131076 NTH131061:NTH131076 ODD131061:ODD131076 OMZ131061:OMZ131076 OWV131061:OWV131076 PGR131061:PGR131076 PQN131061:PQN131076 QAJ131061:QAJ131076 QKF131061:QKF131076 QUB131061:QUB131076 RDX131061:RDX131076 RNT131061:RNT131076 RXP131061:RXP131076 SHL131061:SHL131076 SRH131061:SRH131076 TBD131061:TBD131076 TKZ131061:TKZ131076 TUV131061:TUV131076 UER131061:UER131076 UON131061:UON131076 UYJ131061:UYJ131076 VIF131061:VIF131076 VSB131061:VSB131076 WBX131061:WBX131076 WLT131061:WLT131076 WVP131061:WVP131076 H196597:H196612 JD196597:JD196612 SZ196597:SZ196612 ACV196597:ACV196612 AMR196597:AMR196612 AWN196597:AWN196612 BGJ196597:BGJ196612 BQF196597:BQF196612 CAB196597:CAB196612 CJX196597:CJX196612 CTT196597:CTT196612 DDP196597:DDP196612 DNL196597:DNL196612 DXH196597:DXH196612 EHD196597:EHD196612 EQZ196597:EQZ196612 FAV196597:FAV196612 FKR196597:FKR196612 FUN196597:FUN196612 GEJ196597:GEJ196612 GOF196597:GOF196612 GYB196597:GYB196612 HHX196597:HHX196612 HRT196597:HRT196612 IBP196597:IBP196612 ILL196597:ILL196612 IVH196597:IVH196612 JFD196597:JFD196612 JOZ196597:JOZ196612 JYV196597:JYV196612 KIR196597:KIR196612 KSN196597:KSN196612 LCJ196597:LCJ196612 LMF196597:LMF196612 LWB196597:LWB196612 MFX196597:MFX196612 MPT196597:MPT196612 MZP196597:MZP196612 NJL196597:NJL196612 NTH196597:NTH196612 ODD196597:ODD196612 OMZ196597:OMZ196612 OWV196597:OWV196612 PGR196597:PGR196612 PQN196597:PQN196612 QAJ196597:QAJ196612 QKF196597:QKF196612 QUB196597:QUB196612 RDX196597:RDX196612 RNT196597:RNT196612 RXP196597:RXP196612 SHL196597:SHL196612 SRH196597:SRH196612 TBD196597:TBD196612 TKZ196597:TKZ196612 TUV196597:TUV196612 UER196597:UER196612 UON196597:UON196612 UYJ196597:UYJ196612 VIF196597:VIF196612 VSB196597:VSB196612 WBX196597:WBX196612 WLT196597:WLT196612 WVP196597:WVP196612 H262133:H262148 JD262133:JD262148 SZ262133:SZ262148 ACV262133:ACV262148 AMR262133:AMR262148 AWN262133:AWN262148 BGJ262133:BGJ262148 BQF262133:BQF262148 CAB262133:CAB262148 CJX262133:CJX262148 CTT262133:CTT262148 DDP262133:DDP262148 DNL262133:DNL262148 DXH262133:DXH262148 EHD262133:EHD262148 EQZ262133:EQZ262148 FAV262133:FAV262148 FKR262133:FKR262148 FUN262133:FUN262148 GEJ262133:GEJ262148 GOF262133:GOF262148 GYB262133:GYB262148 HHX262133:HHX262148 HRT262133:HRT262148 IBP262133:IBP262148 ILL262133:ILL262148 IVH262133:IVH262148 JFD262133:JFD262148 JOZ262133:JOZ262148 JYV262133:JYV262148 KIR262133:KIR262148 KSN262133:KSN262148 LCJ262133:LCJ262148 LMF262133:LMF262148 LWB262133:LWB262148 MFX262133:MFX262148 MPT262133:MPT262148 MZP262133:MZP262148 NJL262133:NJL262148 NTH262133:NTH262148 ODD262133:ODD262148 OMZ262133:OMZ262148 OWV262133:OWV262148 PGR262133:PGR262148 PQN262133:PQN262148 QAJ262133:QAJ262148 QKF262133:QKF262148 QUB262133:QUB262148 RDX262133:RDX262148 RNT262133:RNT262148 RXP262133:RXP262148 SHL262133:SHL262148 SRH262133:SRH262148 TBD262133:TBD262148 TKZ262133:TKZ262148 TUV262133:TUV262148 UER262133:UER262148 UON262133:UON262148 UYJ262133:UYJ262148 VIF262133:VIF262148 VSB262133:VSB262148 WBX262133:WBX262148 WLT262133:WLT262148 WVP262133:WVP262148 H327669:H327684 JD327669:JD327684 SZ327669:SZ327684 ACV327669:ACV327684 AMR327669:AMR327684 AWN327669:AWN327684 BGJ327669:BGJ327684 BQF327669:BQF327684 CAB327669:CAB327684 CJX327669:CJX327684 CTT327669:CTT327684 DDP327669:DDP327684 DNL327669:DNL327684 DXH327669:DXH327684 EHD327669:EHD327684 EQZ327669:EQZ327684 FAV327669:FAV327684 FKR327669:FKR327684 FUN327669:FUN327684 GEJ327669:GEJ327684 GOF327669:GOF327684 GYB327669:GYB327684 HHX327669:HHX327684 HRT327669:HRT327684 IBP327669:IBP327684 ILL327669:ILL327684 IVH327669:IVH327684 JFD327669:JFD327684 JOZ327669:JOZ327684 JYV327669:JYV327684 KIR327669:KIR327684 KSN327669:KSN327684 LCJ327669:LCJ327684 LMF327669:LMF327684 LWB327669:LWB327684 MFX327669:MFX327684 MPT327669:MPT327684 MZP327669:MZP327684 NJL327669:NJL327684 NTH327669:NTH327684 ODD327669:ODD327684 OMZ327669:OMZ327684 OWV327669:OWV327684 PGR327669:PGR327684 PQN327669:PQN327684 QAJ327669:QAJ327684 QKF327669:QKF327684 QUB327669:QUB327684 RDX327669:RDX327684 RNT327669:RNT327684 RXP327669:RXP327684 SHL327669:SHL327684 SRH327669:SRH327684 TBD327669:TBD327684 TKZ327669:TKZ327684 TUV327669:TUV327684 UER327669:UER327684 UON327669:UON327684 UYJ327669:UYJ327684 VIF327669:VIF327684 VSB327669:VSB327684 WBX327669:WBX327684 WLT327669:WLT327684 WVP327669:WVP327684 H393205:H393220 JD393205:JD393220 SZ393205:SZ393220 ACV393205:ACV393220 AMR393205:AMR393220 AWN393205:AWN393220 BGJ393205:BGJ393220 BQF393205:BQF393220 CAB393205:CAB393220 CJX393205:CJX393220 CTT393205:CTT393220 DDP393205:DDP393220 DNL393205:DNL393220 DXH393205:DXH393220 EHD393205:EHD393220 EQZ393205:EQZ393220 FAV393205:FAV393220 FKR393205:FKR393220 FUN393205:FUN393220 GEJ393205:GEJ393220 GOF393205:GOF393220 GYB393205:GYB393220 HHX393205:HHX393220 HRT393205:HRT393220 IBP393205:IBP393220 ILL393205:ILL393220 IVH393205:IVH393220 JFD393205:JFD393220 JOZ393205:JOZ393220 JYV393205:JYV393220 KIR393205:KIR393220 KSN393205:KSN393220 LCJ393205:LCJ393220 LMF393205:LMF393220 LWB393205:LWB393220 MFX393205:MFX393220 MPT393205:MPT393220 MZP393205:MZP393220 NJL393205:NJL393220 NTH393205:NTH393220 ODD393205:ODD393220 OMZ393205:OMZ393220 OWV393205:OWV393220 PGR393205:PGR393220 PQN393205:PQN393220 QAJ393205:QAJ393220 QKF393205:QKF393220 QUB393205:QUB393220 RDX393205:RDX393220 RNT393205:RNT393220 RXP393205:RXP393220 SHL393205:SHL393220 SRH393205:SRH393220 TBD393205:TBD393220 TKZ393205:TKZ393220 TUV393205:TUV393220 UER393205:UER393220 UON393205:UON393220 UYJ393205:UYJ393220 VIF393205:VIF393220 VSB393205:VSB393220 WBX393205:WBX393220 WLT393205:WLT393220 WVP393205:WVP393220 H458741:H458756 JD458741:JD458756 SZ458741:SZ458756 ACV458741:ACV458756 AMR458741:AMR458756 AWN458741:AWN458756 BGJ458741:BGJ458756 BQF458741:BQF458756 CAB458741:CAB458756 CJX458741:CJX458756 CTT458741:CTT458756 DDP458741:DDP458756 DNL458741:DNL458756 DXH458741:DXH458756 EHD458741:EHD458756 EQZ458741:EQZ458756 FAV458741:FAV458756 FKR458741:FKR458756 FUN458741:FUN458756 GEJ458741:GEJ458756 GOF458741:GOF458756 GYB458741:GYB458756 HHX458741:HHX458756 HRT458741:HRT458756 IBP458741:IBP458756 ILL458741:ILL458756 IVH458741:IVH458756 JFD458741:JFD458756 JOZ458741:JOZ458756 JYV458741:JYV458756 KIR458741:KIR458756 KSN458741:KSN458756 LCJ458741:LCJ458756 LMF458741:LMF458756 LWB458741:LWB458756 MFX458741:MFX458756 MPT458741:MPT458756 MZP458741:MZP458756 NJL458741:NJL458756 NTH458741:NTH458756 ODD458741:ODD458756 OMZ458741:OMZ458756 OWV458741:OWV458756 PGR458741:PGR458756 PQN458741:PQN458756 QAJ458741:QAJ458756 QKF458741:QKF458756 QUB458741:QUB458756 RDX458741:RDX458756 RNT458741:RNT458756 RXP458741:RXP458756 SHL458741:SHL458756 SRH458741:SRH458756 TBD458741:TBD458756 TKZ458741:TKZ458756 TUV458741:TUV458756 UER458741:UER458756 UON458741:UON458756 UYJ458741:UYJ458756 VIF458741:VIF458756 VSB458741:VSB458756 WBX458741:WBX458756 WLT458741:WLT458756 WVP458741:WVP458756 H524277:H524292 JD524277:JD524292 SZ524277:SZ524292 ACV524277:ACV524292 AMR524277:AMR524292 AWN524277:AWN524292 BGJ524277:BGJ524292 BQF524277:BQF524292 CAB524277:CAB524292 CJX524277:CJX524292 CTT524277:CTT524292 DDP524277:DDP524292 DNL524277:DNL524292 DXH524277:DXH524292 EHD524277:EHD524292 EQZ524277:EQZ524292 FAV524277:FAV524292 FKR524277:FKR524292 FUN524277:FUN524292 GEJ524277:GEJ524292 GOF524277:GOF524292 GYB524277:GYB524292 HHX524277:HHX524292 HRT524277:HRT524292 IBP524277:IBP524292 ILL524277:ILL524292 IVH524277:IVH524292 JFD524277:JFD524292 JOZ524277:JOZ524292 JYV524277:JYV524292 KIR524277:KIR524292 KSN524277:KSN524292 LCJ524277:LCJ524292 LMF524277:LMF524292 LWB524277:LWB524292 MFX524277:MFX524292 MPT524277:MPT524292 MZP524277:MZP524292 NJL524277:NJL524292 NTH524277:NTH524292 ODD524277:ODD524292 OMZ524277:OMZ524292 OWV524277:OWV524292 PGR524277:PGR524292 PQN524277:PQN524292 QAJ524277:QAJ524292 QKF524277:QKF524292 QUB524277:QUB524292 RDX524277:RDX524292 RNT524277:RNT524292 RXP524277:RXP524292 SHL524277:SHL524292 SRH524277:SRH524292 TBD524277:TBD524292 TKZ524277:TKZ524292 TUV524277:TUV524292 UER524277:UER524292 UON524277:UON524292 UYJ524277:UYJ524292 VIF524277:VIF524292 VSB524277:VSB524292 WBX524277:WBX524292 WLT524277:WLT524292 WVP524277:WVP524292 H589813:H589828 JD589813:JD589828 SZ589813:SZ589828 ACV589813:ACV589828 AMR589813:AMR589828 AWN589813:AWN589828 BGJ589813:BGJ589828 BQF589813:BQF589828 CAB589813:CAB589828 CJX589813:CJX589828 CTT589813:CTT589828 DDP589813:DDP589828 DNL589813:DNL589828 DXH589813:DXH589828 EHD589813:EHD589828 EQZ589813:EQZ589828 FAV589813:FAV589828 FKR589813:FKR589828 FUN589813:FUN589828 GEJ589813:GEJ589828 GOF589813:GOF589828 GYB589813:GYB589828 HHX589813:HHX589828 HRT589813:HRT589828 IBP589813:IBP589828 ILL589813:ILL589828 IVH589813:IVH589828 JFD589813:JFD589828 JOZ589813:JOZ589828 JYV589813:JYV589828 KIR589813:KIR589828 KSN589813:KSN589828 LCJ589813:LCJ589828 LMF589813:LMF589828 LWB589813:LWB589828 MFX589813:MFX589828 MPT589813:MPT589828 MZP589813:MZP589828 NJL589813:NJL589828 NTH589813:NTH589828 ODD589813:ODD589828 OMZ589813:OMZ589828 OWV589813:OWV589828 PGR589813:PGR589828 PQN589813:PQN589828 QAJ589813:QAJ589828 QKF589813:QKF589828 QUB589813:QUB589828 RDX589813:RDX589828 RNT589813:RNT589828 RXP589813:RXP589828 SHL589813:SHL589828 SRH589813:SRH589828 TBD589813:TBD589828 TKZ589813:TKZ589828 TUV589813:TUV589828 UER589813:UER589828 UON589813:UON589828 UYJ589813:UYJ589828 VIF589813:VIF589828 VSB589813:VSB589828 WBX589813:WBX589828 WLT589813:WLT589828 WVP589813:WVP589828 H655349:H655364 JD655349:JD655364 SZ655349:SZ655364 ACV655349:ACV655364 AMR655349:AMR655364 AWN655349:AWN655364 BGJ655349:BGJ655364 BQF655349:BQF655364 CAB655349:CAB655364 CJX655349:CJX655364 CTT655349:CTT655364 DDP655349:DDP655364 DNL655349:DNL655364 DXH655349:DXH655364 EHD655349:EHD655364 EQZ655349:EQZ655364 FAV655349:FAV655364 FKR655349:FKR655364 FUN655349:FUN655364 GEJ655349:GEJ655364 GOF655349:GOF655364 GYB655349:GYB655364 HHX655349:HHX655364 HRT655349:HRT655364 IBP655349:IBP655364 ILL655349:ILL655364 IVH655349:IVH655364 JFD655349:JFD655364 JOZ655349:JOZ655364 JYV655349:JYV655364 KIR655349:KIR655364 KSN655349:KSN655364 LCJ655349:LCJ655364 LMF655349:LMF655364 LWB655349:LWB655364 MFX655349:MFX655364 MPT655349:MPT655364 MZP655349:MZP655364 NJL655349:NJL655364 NTH655349:NTH655364 ODD655349:ODD655364 OMZ655349:OMZ655364 OWV655349:OWV655364 PGR655349:PGR655364 PQN655349:PQN655364 QAJ655349:QAJ655364 QKF655349:QKF655364 QUB655349:QUB655364 RDX655349:RDX655364 RNT655349:RNT655364 RXP655349:RXP655364 SHL655349:SHL655364 SRH655349:SRH655364 TBD655349:TBD655364 TKZ655349:TKZ655364 TUV655349:TUV655364 UER655349:UER655364 UON655349:UON655364 UYJ655349:UYJ655364 VIF655349:VIF655364 VSB655349:VSB655364 WBX655349:WBX655364 WLT655349:WLT655364 WVP655349:WVP655364 H720885:H720900 JD720885:JD720900 SZ720885:SZ720900 ACV720885:ACV720900 AMR720885:AMR720900 AWN720885:AWN720900 BGJ720885:BGJ720900 BQF720885:BQF720900 CAB720885:CAB720900 CJX720885:CJX720900 CTT720885:CTT720900 DDP720885:DDP720900 DNL720885:DNL720900 DXH720885:DXH720900 EHD720885:EHD720900 EQZ720885:EQZ720900 FAV720885:FAV720900 FKR720885:FKR720900 FUN720885:FUN720900 GEJ720885:GEJ720900 GOF720885:GOF720900 GYB720885:GYB720900 HHX720885:HHX720900 HRT720885:HRT720900 IBP720885:IBP720900 ILL720885:ILL720900 IVH720885:IVH720900 JFD720885:JFD720900 JOZ720885:JOZ720900 JYV720885:JYV720900 KIR720885:KIR720900 KSN720885:KSN720900 LCJ720885:LCJ720900 LMF720885:LMF720900 LWB720885:LWB720900 MFX720885:MFX720900 MPT720885:MPT720900 MZP720885:MZP720900 NJL720885:NJL720900 NTH720885:NTH720900 ODD720885:ODD720900 OMZ720885:OMZ720900 OWV720885:OWV720900 PGR720885:PGR720900 PQN720885:PQN720900 QAJ720885:QAJ720900 QKF720885:QKF720900 QUB720885:QUB720900 RDX720885:RDX720900 RNT720885:RNT720900 RXP720885:RXP720900 SHL720885:SHL720900 SRH720885:SRH720900 TBD720885:TBD720900 TKZ720885:TKZ720900 TUV720885:TUV720900 UER720885:UER720900 UON720885:UON720900 UYJ720885:UYJ720900 VIF720885:VIF720900 VSB720885:VSB720900 WBX720885:WBX720900 WLT720885:WLT720900 WVP720885:WVP720900 H786421:H786436 JD786421:JD786436 SZ786421:SZ786436 ACV786421:ACV786436 AMR786421:AMR786436 AWN786421:AWN786436 BGJ786421:BGJ786436 BQF786421:BQF786436 CAB786421:CAB786436 CJX786421:CJX786436 CTT786421:CTT786436 DDP786421:DDP786436 DNL786421:DNL786436 DXH786421:DXH786436 EHD786421:EHD786436 EQZ786421:EQZ786436 FAV786421:FAV786436 FKR786421:FKR786436 FUN786421:FUN786436 GEJ786421:GEJ786436 GOF786421:GOF786436 GYB786421:GYB786436 HHX786421:HHX786436 HRT786421:HRT786436 IBP786421:IBP786436 ILL786421:ILL786436 IVH786421:IVH786436 JFD786421:JFD786436 JOZ786421:JOZ786436 JYV786421:JYV786436 KIR786421:KIR786436 KSN786421:KSN786436 LCJ786421:LCJ786436 LMF786421:LMF786436 LWB786421:LWB786436 MFX786421:MFX786436 MPT786421:MPT786436 MZP786421:MZP786436 NJL786421:NJL786436 NTH786421:NTH786436 ODD786421:ODD786436 OMZ786421:OMZ786436 OWV786421:OWV786436 PGR786421:PGR786436 PQN786421:PQN786436 QAJ786421:QAJ786436 QKF786421:QKF786436 QUB786421:QUB786436 RDX786421:RDX786436 RNT786421:RNT786436 RXP786421:RXP786436 SHL786421:SHL786436 SRH786421:SRH786436 TBD786421:TBD786436 TKZ786421:TKZ786436 TUV786421:TUV786436 UER786421:UER786436 UON786421:UON786436 UYJ786421:UYJ786436 VIF786421:VIF786436 VSB786421:VSB786436 WBX786421:WBX786436 WLT786421:WLT786436 WVP786421:WVP786436 H851957:H851972 JD851957:JD851972 SZ851957:SZ851972 ACV851957:ACV851972 AMR851957:AMR851972 AWN851957:AWN851972 BGJ851957:BGJ851972 BQF851957:BQF851972 CAB851957:CAB851972 CJX851957:CJX851972 CTT851957:CTT851972 DDP851957:DDP851972 DNL851957:DNL851972 DXH851957:DXH851972 EHD851957:EHD851972 EQZ851957:EQZ851972 FAV851957:FAV851972 FKR851957:FKR851972 FUN851957:FUN851972 GEJ851957:GEJ851972 GOF851957:GOF851972 GYB851957:GYB851972 HHX851957:HHX851972 HRT851957:HRT851972 IBP851957:IBP851972 ILL851957:ILL851972 IVH851957:IVH851972 JFD851957:JFD851972 JOZ851957:JOZ851972 JYV851957:JYV851972 KIR851957:KIR851972 KSN851957:KSN851972 LCJ851957:LCJ851972 LMF851957:LMF851972 LWB851957:LWB851972 MFX851957:MFX851972 MPT851957:MPT851972 MZP851957:MZP851972 NJL851957:NJL851972 NTH851957:NTH851972 ODD851957:ODD851972 OMZ851957:OMZ851972 OWV851957:OWV851972 PGR851957:PGR851972 PQN851957:PQN851972 QAJ851957:QAJ851972 QKF851957:QKF851972 QUB851957:QUB851972 RDX851957:RDX851972 RNT851957:RNT851972 RXP851957:RXP851972 SHL851957:SHL851972 SRH851957:SRH851972 TBD851957:TBD851972 TKZ851957:TKZ851972 TUV851957:TUV851972 UER851957:UER851972 UON851957:UON851972 UYJ851957:UYJ851972 VIF851957:VIF851972 VSB851957:VSB851972 WBX851957:WBX851972 WLT851957:WLT851972 WVP851957:WVP851972 H917493:H917508 JD917493:JD917508 SZ917493:SZ917508 ACV917493:ACV917508 AMR917493:AMR917508 AWN917493:AWN917508 BGJ917493:BGJ917508 BQF917493:BQF917508 CAB917493:CAB917508 CJX917493:CJX917508 CTT917493:CTT917508 DDP917493:DDP917508 DNL917493:DNL917508 DXH917493:DXH917508 EHD917493:EHD917508 EQZ917493:EQZ917508 FAV917493:FAV917508 FKR917493:FKR917508 FUN917493:FUN917508 GEJ917493:GEJ917508 GOF917493:GOF917508 GYB917493:GYB917508 HHX917493:HHX917508 HRT917493:HRT917508 IBP917493:IBP917508 ILL917493:ILL917508 IVH917493:IVH917508 JFD917493:JFD917508 JOZ917493:JOZ917508 JYV917493:JYV917508 KIR917493:KIR917508 KSN917493:KSN917508 LCJ917493:LCJ917508 LMF917493:LMF917508 LWB917493:LWB917508 MFX917493:MFX917508 MPT917493:MPT917508 MZP917493:MZP917508 NJL917493:NJL917508 NTH917493:NTH917508 ODD917493:ODD917508 OMZ917493:OMZ917508 OWV917493:OWV917508 PGR917493:PGR917508 PQN917493:PQN917508 QAJ917493:QAJ917508 QKF917493:QKF917508 QUB917493:QUB917508 RDX917493:RDX917508 RNT917493:RNT917508 RXP917493:RXP917508 SHL917493:SHL917508 SRH917493:SRH917508 TBD917493:TBD917508 TKZ917493:TKZ917508 TUV917493:TUV917508 UER917493:UER917508 UON917493:UON917508 UYJ917493:UYJ917508 VIF917493:VIF917508 VSB917493:VSB917508 WBX917493:WBX917508 WLT917493:WLT917508 WVP917493:WVP917508 H983029:H983044 JD983029:JD983044 SZ983029:SZ983044 ACV983029:ACV983044 AMR983029:AMR983044 AWN983029:AWN983044 BGJ983029:BGJ983044 BQF983029:BQF983044 CAB983029:CAB983044 CJX983029:CJX983044 CTT983029:CTT983044 DDP983029:DDP983044 DNL983029:DNL983044 DXH983029:DXH983044 EHD983029:EHD983044 EQZ983029:EQZ983044 FAV983029:FAV983044 FKR983029:FKR983044 FUN983029:FUN983044 GEJ983029:GEJ983044 GOF983029:GOF983044 GYB983029:GYB983044 HHX983029:HHX983044 HRT983029:HRT983044 IBP983029:IBP983044 ILL983029:ILL983044 IVH983029:IVH983044 JFD983029:JFD983044 JOZ983029:JOZ983044 JYV983029:JYV983044 KIR983029:KIR983044 KSN983029:KSN983044 LCJ983029:LCJ983044 LMF983029:LMF983044 LWB983029:LWB983044 MFX983029:MFX983044 MPT983029:MPT983044 MZP983029:MZP983044 NJL983029:NJL983044 NTH983029:NTH983044 ODD983029:ODD983044 OMZ983029:OMZ983044 OWV983029:OWV983044 PGR983029:PGR983044 PQN983029:PQN983044 QAJ983029:QAJ983044 QKF983029:QKF983044 QUB983029:QUB983044 RDX983029:RDX983044 RNT983029:RNT983044 RXP983029:RXP983044 SHL983029:SHL983044 SRH983029:SRH983044 TBD983029:TBD983044 TKZ983029:TKZ983044 TUV983029:TUV983044 UER983029:UER983044 UON983029:UON983044 UYJ983029:UYJ983044 VIF983029:VIF983044 VSB983029:VSB983044 WBX983029:WBX983044 WLT983029:WLT983044 WVP983029:WVP983044 WVP4:WVP8 WLT4:WLT8 WBX4:WBX8 VSB4:VSB8 VIF4:VIF8 UYJ4:UYJ8 UON4:UON8 UER4:UER8 TUV4:TUV8 TKZ4:TKZ8 TBD4:TBD8 SRH4:SRH8 SHL4:SHL8 RXP4:RXP8 RNT4:RNT8 RDX4:RDX8 QUB4:QUB8 QKF4:QKF8 QAJ4:QAJ8 PQN4:PQN8 PGR4:PGR8 OWV4:OWV8 OMZ4:OMZ8 ODD4:ODD8 NTH4:NTH8 NJL4:NJL8 MZP4:MZP8 MPT4:MPT8 MFX4:MFX8 LWB4:LWB8 LMF4:LMF8 LCJ4:LCJ8 KSN4:KSN8 KIR4:KIR8 JYV4:JYV8 JOZ4:JOZ8 JFD4:JFD8 IVH4:IVH8 ILL4:ILL8 IBP4:IBP8 HRT4:HRT8 HHX4:HHX8 GYB4:GYB8 GOF4:GOF8 GEJ4:GEJ8 FUN4:FUN8 FKR4:FKR8 FAV4:FAV8 EQZ4:EQZ8 EHD4:EHD8 DXH4:DXH8 DNL4:DNL8 DDP4:DDP8 CTT4:CTT8 CJX4:CJX8 CAB4:CAB8 BQF4:BQF8 BGJ4:BGJ8 AWN4:AWN8 AMR4:AMR8 ACV4:ACV8 SZ4:SZ8 JD4:JD8 H4:H8">
      <formula1>"Oppened, Assigned, Fixed,Accepted,Closed,Cancelled, Deferred"</formula1>
    </dataValidation>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K20"/>
  <sheetViews>
    <sheetView zoomScaleNormal="100" zoomScaleSheetLayoutView="80" workbookViewId="0">
      <selection activeCell="F17" sqref="F17"/>
    </sheetView>
  </sheetViews>
  <sheetFormatPr defaultColWidth="34.1796875" defaultRowHeight="14.5"/>
  <cols>
    <col min="1" max="1" width="8.1796875" style="111" customWidth="1"/>
    <col min="2" max="2" width="36.08984375" style="111" customWidth="1"/>
    <col min="3" max="3" width="19.453125" style="111" customWidth="1"/>
    <col min="4" max="4" width="20.08984375" style="111" customWidth="1"/>
    <col min="5" max="7" width="17.1796875" style="111" customWidth="1"/>
    <col min="8" max="8" width="13.08984375" style="111" customWidth="1"/>
    <col min="9" max="9" width="14.453125" style="111" customWidth="1"/>
    <col min="10" max="10" width="11.453125" style="111" customWidth="1"/>
    <col min="11" max="11" width="14.90625" style="111" customWidth="1"/>
    <col min="12" max="16384" width="34.1796875" style="111"/>
  </cols>
  <sheetData>
    <row r="1" spans="1:11">
      <c r="B1" s="112"/>
      <c r="C1" s="113"/>
      <c r="E1" s="114"/>
      <c r="F1" s="115"/>
      <c r="G1" s="116"/>
      <c r="H1" s="116"/>
      <c r="I1" s="117"/>
    </row>
    <row r="2" spans="1:11" s="121" customFormat="1" ht="13.25" customHeight="1">
      <c r="A2" s="149" t="s">
        <v>11</v>
      </c>
      <c r="B2" s="147"/>
      <c r="C2" s="119"/>
      <c r="D2" s="119"/>
      <c r="E2" s="120"/>
    </row>
    <row r="3" spans="1:11" s="121" customFormat="1" ht="13.25" customHeight="1">
      <c r="A3" s="148" t="s">
        <v>12</v>
      </c>
      <c r="B3" s="122"/>
      <c r="C3" s="123"/>
      <c r="D3" s="123"/>
      <c r="E3" s="124"/>
    </row>
    <row r="4" spans="1:11" s="121" customFormat="1" ht="13">
      <c r="A4" s="118" t="s">
        <v>13</v>
      </c>
      <c r="B4" s="125"/>
      <c r="C4" s="126"/>
      <c r="D4" s="126"/>
      <c r="E4" s="127"/>
      <c r="J4" s="128"/>
    </row>
    <row r="5" spans="1:11" s="121" customFormat="1" ht="26">
      <c r="A5" s="129" t="s">
        <v>14</v>
      </c>
      <c r="B5" s="130" t="s">
        <v>15</v>
      </c>
      <c r="C5" s="130" t="s">
        <v>16</v>
      </c>
      <c r="D5" s="131" t="s">
        <v>17</v>
      </c>
      <c r="E5" s="132" t="s">
        <v>18</v>
      </c>
    </row>
    <row r="6" spans="1:11" s="121" customFormat="1" ht="13.5" thickBot="1">
      <c r="A6" s="133" t="s">
        <v>33</v>
      </c>
      <c r="B6" s="133" t="s">
        <v>33</v>
      </c>
      <c r="C6" s="133" t="s">
        <v>33</v>
      </c>
      <c r="D6" s="133" t="s">
        <v>33</v>
      </c>
      <c r="E6" s="133" t="s">
        <v>33</v>
      </c>
    </row>
    <row r="7" spans="1:11" s="121" customFormat="1" ht="13">
      <c r="B7" s="134"/>
      <c r="C7" s="135"/>
      <c r="D7" s="134"/>
      <c r="E7" s="136"/>
      <c r="F7" s="135"/>
      <c r="G7" s="135"/>
      <c r="H7" s="137"/>
    </row>
    <row r="8" spans="1:11" ht="29" customHeight="1">
      <c r="A8" s="144" t="s">
        <v>29</v>
      </c>
      <c r="B8" s="144" t="s">
        <v>36</v>
      </c>
      <c r="C8" s="145" t="s">
        <v>48</v>
      </c>
      <c r="D8" s="145" t="s">
        <v>49</v>
      </c>
      <c r="E8" s="145" t="s">
        <v>50</v>
      </c>
      <c r="F8" s="145" t="s">
        <v>51</v>
      </c>
      <c r="G8" s="145" t="s">
        <v>37</v>
      </c>
      <c r="H8" s="146" t="s">
        <v>26</v>
      </c>
      <c r="I8" s="146" t="s">
        <v>24</v>
      </c>
      <c r="J8" s="146" t="s">
        <v>13</v>
      </c>
      <c r="K8" s="146" t="s">
        <v>25</v>
      </c>
    </row>
    <row r="9" spans="1:11">
      <c r="A9" s="139" t="s">
        <v>47</v>
      </c>
      <c r="B9" s="139"/>
      <c r="C9" s="140"/>
      <c r="D9" s="140"/>
      <c r="E9" s="140"/>
      <c r="F9" s="140"/>
      <c r="G9" s="140"/>
      <c r="H9" s="141"/>
      <c r="I9" s="142"/>
      <c r="J9" s="142"/>
      <c r="K9" s="142"/>
    </row>
    <row r="10" spans="1:11">
      <c r="A10" s="138">
        <v>1</v>
      </c>
      <c r="B10" s="72"/>
      <c r="C10" s="71" t="s">
        <v>40</v>
      </c>
      <c r="D10" s="71" t="s">
        <v>41</v>
      </c>
      <c r="E10" s="71" t="s">
        <v>40</v>
      </c>
      <c r="F10" s="71" t="s">
        <v>41</v>
      </c>
      <c r="G10" s="71" t="s">
        <v>40</v>
      </c>
      <c r="H10" s="138"/>
      <c r="I10" s="138"/>
      <c r="J10" s="138"/>
      <c r="K10" s="138"/>
    </row>
    <row r="11" spans="1:11">
      <c r="A11" s="138">
        <v>2</v>
      </c>
      <c r="B11" s="72"/>
      <c r="C11" s="71" t="s">
        <v>40</v>
      </c>
      <c r="D11" s="71" t="s">
        <v>41</v>
      </c>
      <c r="E11" s="71" t="s">
        <v>40</v>
      </c>
      <c r="F11" s="71" t="s">
        <v>41</v>
      </c>
      <c r="G11" s="71" t="s">
        <v>40</v>
      </c>
      <c r="H11" s="138"/>
      <c r="I11" s="138"/>
      <c r="J11" s="138"/>
      <c r="K11" s="138"/>
    </row>
    <row r="12" spans="1:11">
      <c r="A12" s="138">
        <v>3</v>
      </c>
      <c r="B12" s="72"/>
      <c r="C12" s="71" t="s">
        <v>40</v>
      </c>
      <c r="D12" s="71" t="s">
        <v>41</v>
      </c>
      <c r="E12" s="71" t="s">
        <v>40</v>
      </c>
      <c r="F12" s="71" t="s">
        <v>41</v>
      </c>
      <c r="G12" s="71" t="s">
        <v>40</v>
      </c>
      <c r="H12" s="138"/>
      <c r="I12" s="138"/>
      <c r="J12" s="138"/>
      <c r="K12" s="138"/>
    </row>
    <row r="13" spans="1:11">
      <c r="A13" s="138">
        <v>4</v>
      </c>
      <c r="B13" s="72"/>
      <c r="C13" s="71" t="s">
        <v>40</v>
      </c>
      <c r="D13" s="71" t="s">
        <v>41</v>
      </c>
      <c r="E13" s="71" t="s">
        <v>40</v>
      </c>
      <c r="F13" s="71" t="s">
        <v>41</v>
      </c>
      <c r="G13" s="71" t="s">
        <v>40</v>
      </c>
      <c r="H13" s="138"/>
      <c r="I13" s="138"/>
      <c r="J13" s="138"/>
      <c r="K13" s="138"/>
    </row>
    <row r="14" spans="1:11">
      <c r="A14" s="138">
        <v>5</v>
      </c>
      <c r="B14" s="72"/>
      <c r="C14" s="71" t="s">
        <v>38</v>
      </c>
      <c r="D14" s="71"/>
      <c r="E14" s="71" t="s">
        <v>38</v>
      </c>
      <c r="F14" s="71"/>
      <c r="G14" s="71" t="s">
        <v>38</v>
      </c>
      <c r="H14" s="138"/>
      <c r="I14" s="138"/>
      <c r="J14" s="138"/>
      <c r="K14" s="138"/>
    </row>
    <row r="15" spans="1:11">
      <c r="A15" s="139" t="s">
        <v>39</v>
      </c>
      <c r="B15" s="139"/>
      <c r="C15" s="140"/>
      <c r="D15" s="140"/>
      <c r="E15" s="140"/>
      <c r="F15" s="140"/>
      <c r="G15" s="140"/>
      <c r="H15" s="143"/>
      <c r="I15" s="139"/>
      <c r="J15" s="139"/>
      <c r="K15" s="139"/>
    </row>
    <row r="16" spans="1:11">
      <c r="A16" s="138">
        <v>12</v>
      </c>
      <c r="B16" s="72"/>
      <c r="C16" s="71" t="s">
        <v>40</v>
      </c>
      <c r="D16" s="71" t="s">
        <v>41</v>
      </c>
      <c r="E16" s="71" t="s">
        <v>40</v>
      </c>
      <c r="F16" s="71" t="s">
        <v>41</v>
      </c>
      <c r="G16" s="71" t="s">
        <v>40</v>
      </c>
      <c r="H16" s="138"/>
      <c r="I16" s="138"/>
      <c r="J16" s="138"/>
      <c r="K16" s="138"/>
    </row>
    <row r="17" spans="1:11">
      <c r="A17" s="138">
        <v>13</v>
      </c>
      <c r="B17" s="72"/>
      <c r="C17" s="71" t="s">
        <v>40</v>
      </c>
      <c r="D17" s="71" t="s">
        <v>41</v>
      </c>
      <c r="E17" s="71" t="s">
        <v>40</v>
      </c>
      <c r="F17" s="71" t="s">
        <v>41</v>
      </c>
      <c r="G17" s="71" t="s">
        <v>40</v>
      </c>
      <c r="H17" s="138"/>
      <c r="I17" s="138"/>
      <c r="J17" s="138"/>
      <c r="K17" s="138"/>
    </row>
    <row r="18" spans="1:11">
      <c r="A18" s="138">
        <v>14</v>
      </c>
      <c r="B18" s="72"/>
      <c r="C18" s="71" t="s">
        <v>40</v>
      </c>
      <c r="D18" s="71" t="s">
        <v>40</v>
      </c>
      <c r="E18" s="71" t="s">
        <v>40</v>
      </c>
      <c r="F18" s="71" t="s">
        <v>40</v>
      </c>
      <c r="G18" s="71" t="s">
        <v>40</v>
      </c>
      <c r="H18" s="138"/>
      <c r="I18" s="138"/>
      <c r="J18" s="138"/>
      <c r="K18" s="138"/>
    </row>
    <row r="19" spans="1:11">
      <c r="A19" s="138">
        <v>15</v>
      </c>
      <c r="B19" s="72"/>
      <c r="C19" s="71" t="s">
        <v>40</v>
      </c>
      <c r="D19" s="71" t="s">
        <v>40</v>
      </c>
      <c r="E19" s="71" t="s">
        <v>40</v>
      </c>
      <c r="F19" s="71" t="s">
        <v>40</v>
      </c>
      <c r="G19" s="71" t="s">
        <v>40</v>
      </c>
      <c r="H19" s="138"/>
      <c r="I19" s="138"/>
      <c r="J19" s="138"/>
      <c r="K19" s="138"/>
    </row>
    <row r="20" spans="1:11">
      <c r="A20" s="138">
        <v>16</v>
      </c>
      <c r="B20" s="72"/>
      <c r="C20" s="71" t="s">
        <v>40</v>
      </c>
      <c r="D20" s="71" t="s">
        <v>40</v>
      </c>
      <c r="E20" s="71" t="s">
        <v>40</v>
      </c>
      <c r="F20" s="71" t="s">
        <v>40</v>
      </c>
      <c r="G20" s="71" t="s">
        <v>40</v>
      </c>
      <c r="H20" s="138"/>
      <c r="I20" s="138"/>
      <c r="J20" s="138"/>
      <c r="K20" s="138"/>
    </row>
  </sheetData>
  <dataValidations count="1">
    <dataValidation type="list" allowBlank="1" showErrorMessage="1" sqref="H10:H14 H16:H20">
      <formula1>"Pass,Fail,N/A,Untested"</formula1>
    </dataValidation>
  </dataValidations>
  <pageMargins left="0.7" right="0.7" top="0.75" bottom="0.75" header="0.3" footer="0.3"/>
  <pageSetup paperSize="9" scale="40" orientation="portrait"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2</vt:i4>
      </vt:variant>
    </vt:vector>
  </HeadingPairs>
  <TitlesOfParts>
    <vt:vector size="9" baseType="lpstr">
      <vt:lpstr>Cover</vt:lpstr>
      <vt:lpstr>TestReport</vt:lpstr>
      <vt:lpstr>Nokia 8.1, Android 11</vt:lpstr>
      <vt:lpstr>Defect_log (Android 11)</vt:lpstr>
      <vt:lpstr>Redmi Note10Pro, Android 12</vt:lpstr>
      <vt:lpstr>Defect_log (Android 12)</vt:lpstr>
      <vt:lpstr>Permisison Matrix</vt:lpstr>
      <vt:lpstr>'Nokia 8.1, Android 11'!Print_Area</vt:lpstr>
      <vt:lpstr>'Redmi Note10Pro, Android 12'!Print_Area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Truong Thi Khanh (FSU1.BU2)</dc:creator>
  <cp:lastModifiedBy>Ngan</cp:lastModifiedBy>
  <cp:lastPrinted>2021-08-31T06:41:25Z</cp:lastPrinted>
  <dcterms:created xsi:type="dcterms:W3CDTF">2019-04-08T09:14:46Z</dcterms:created>
  <dcterms:modified xsi:type="dcterms:W3CDTF">2022-11-18T04:44:50Z</dcterms:modified>
</cp:coreProperties>
</file>